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61D3363D-716A-4BFA-8E01-E99DDE8E6019}" xr6:coauthVersionLast="47" xr6:coauthVersionMax="47" xr10:uidLastSave="{00000000-0000-0000-0000-000000000000}"/>
  <workbookProtection workbookAlgorithmName="SHA-512" workbookHashValue="6aTqW/AXzK8F0YP2N8VxvB/BJXdAshcjDY4BD6ODzM+eCXxdWq04F+ie+JqKBFO8jaQpkAlHwGfis23fuKjQ4w==" workbookSaltValue="7C/NLWPT9KIyg8gigMrlkQ==" workbookSpinCount="100000" lockStructure="1"/>
  <bookViews>
    <workbookView xWindow="-120" yWindow="-120" windowWidth="29040" windowHeight="15720" tabRatio="514" xr2:uid="{00000000-000D-0000-FFFF-FFFF00000000}"/>
  </bookViews>
  <sheets>
    <sheet name="Sheet1" sheetId="2" r:id="rId1"/>
    <sheet name="（非表示）別表" sheetId="18" state="hidden" r:id="rId2"/>
    <sheet name="（非表示）入力方法" sheetId="19" state="hidden" r:id="rId3"/>
  </sheets>
  <definedNames>
    <definedName name="_xlnm._FilterDatabase" localSheetId="1" hidden="1">'（非表示）別表'!$A$1:$K$79</definedName>
    <definedName name="A" localSheetId="1">'（非表示）別表'!$1:$1048576</definedName>
    <definedName name="A">#REF!</definedName>
    <definedName name="_xlnm.Print_Area" localSheetId="2">'（非表示）入力方法'!$A$1:$H$18</definedName>
    <definedName name="_xlnm.Print_Area" localSheetId="1">'（非表示）別表'!$A$1:$I$82</definedName>
    <definedName name="_xlnm.Print_Area" localSheetId="0">Sheet1!$A$1:$H$18</definedName>
    <definedName name="_xlnm.Print_Titles" localSheetId="2">'（非表示）入力方法'!$4:$8</definedName>
    <definedName name="_xlnm.Print_Titles" localSheetId="0">Sheet1!$4:$8</definedName>
    <definedName name="UniList" localSheetId="1">#REF!</definedName>
    <definedName name="UniList">#REF!</definedName>
    <definedName name="UniName" localSheetId="1">#REF!</definedName>
    <definedName name="UniName">#REF!</definedName>
    <definedName name="大学リスト" localSheetId="1">#REF!</definedName>
    <definedName name="大学リスト">#REF!</definedName>
    <definedName name="派遣先大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9" l="1"/>
  <c r="I18" i="19"/>
  <c r="H18" i="19"/>
  <c r="G18" i="19"/>
  <c r="F18" i="19"/>
  <c r="E18" i="19"/>
  <c r="D18" i="19"/>
  <c r="I17" i="19"/>
  <c r="H17" i="19"/>
  <c r="G17" i="19"/>
  <c r="F17" i="19"/>
  <c r="E17" i="19"/>
  <c r="D17" i="19"/>
  <c r="I16" i="19"/>
  <c r="H16" i="19"/>
  <c r="G16" i="19"/>
  <c r="F16" i="19"/>
  <c r="E16" i="19"/>
  <c r="D16" i="19"/>
  <c r="I15" i="19"/>
  <c r="H15" i="19"/>
  <c r="G15" i="19"/>
  <c r="F15" i="19"/>
  <c r="E15" i="19"/>
  <c r="I14" i="19"/>
  <c r="H14" i="19"/>
  <c r="G14" i="19"/>
  <c r="F14" i="19"/>
  <c r="E14" i="19"/>
  <c r="D14" i="19"/>
  <c r="I13" i="19"/>
  <c r="H13" i="19"/>
  <c r="G13" i="19"/>
  <c r="F13" i="19"/>
  <c r="E13" i="19"/>
  <c r="D13" i="19"/>
  <c r="I12" i="19"/>
  <c r="H12" i="19"/>
  <c r="G12" i="19"/>
  <c r="F12" i="19"/>
  <c r="E12" i="19"/>
  <c r="D12" i="19"/>
  <c r="I11" i="19"/>
  <c r="H11" i="19"/>
  <c r="G11" i="19"/>
  <c r="F11" i="19"/>
  <c r="E11" i="19"/>
  <c r="D11" i="19"/>
  <c r="I10" i="19"/>
  <c r="H10" i="19"/>
  <c r="G10" i="19"/>
  <c r="F10" i="19"/>
  <c r="E10" i="19"/>
  <c r="D10" i="19"/>
  <c r="I9" i="19"/>
  <c r="H9" i="19"/>
  <c r="G9" i="19"/>
  <c r="F9" i="19"/>
  <c r="E9" i="19"/>
  <c r="D9" i="19"/>
  <c r="F15" i="2" l="1"/>
  <c r="F9" i="2"/>
  <c r="F10" i="2"/>
  <c r="F11" i="2"/>
  <c r="F12" i="2"/>
  <c r="F13" i="2"/>
  <c r="F14" i="2"/>
  <c r="F16" i="2"/>
  <c r="F17" i="2"/>
  <c r="F18" i="2"/>
  <c r="D12" i="2"/>
  <c r="D11" i="2"/>
  <c r="H9" i="2"/>
  <c r="H10" i="2"/>
  <c r="H11" i="2"/>
  <c r="H12" i="2"/>
  <c r="H13" i="2"/>
  <c r="H14" i="2"/>
  <c r="H15" i="2"/>
  <c r="H16" i="2"/>
  <c r="H17" i="2"/>
  <c r="H18" i="2"/>
  <c r="D9" i="2"/>
  <c r="G9" i="2"/>
  <c r="G10" i="2"/>
  <c r="G11" i="2"/>
  <c r="G12" i="2"/>
  <c r="G13" i="2"/>
  <c r="G14" i="2"/>
  <c r="G15" i="2"/>
  <c r="G16" i="2"/>
  <c r="G17" i="2"/>
  <c r="G18" i="2"/>
  <c r="D10" i="2"/>
  <c r="E10" i="2"/>
  <c r="E11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E9" i="2"/>
  <c r="I9" i="2" l="1"/>
  <c r="I10" i="2"/>
  <c r="I11" i="2"/>
  <c r="I12" i="2"/>
  <c r="I13" i="2"/>
  <c r="I14" i="2"/>
  <c r="I15" i="2"/>
  <c r="I16" i="2"/>
  <c r="I17" i="2"/>
  <c r="I18" i="2"/>
</calcChain>
</file>

<file path=xl/sharedStrings.xml><?xml version="1.0" encoding="utf-8"?>
<sst xmlns="http://schemas.openxmlformats.org/spreadsheetml/2006/main" count="620" uniqueCount="263">
  <si>
    <t>派遣先大学</t>
    <rPh sb="0" eb="2">
      <t>ハケン</t>
    </rPh>
    <rPh sb="2" eb="3">
      <t>サキ</t>
    </rPh>
    <rPh sb="3" eb="5">
      <t>ダイガク</t>
    </rPh>
    <phoneticPr fontId="3"/>
  </si>
  <si>
    <t>北京大学</t>
    <rPh sb="0" eb="2">
      <t>ペキン</t>
    </rPh>
    <rPh sb="2" eb="4">
      <t>ダイガク</t>
    </rPh>
    <phoneticPr fontId="3"/>
  </si>
  <si>
    <t>吉林大学</t>
    <rPh sb="0" eb="2">
      <t>キツリン</t>
    </rPh>
    <rPh sb="2" eb="4">
      <t>ダイガク</t>
    </rPh>
    <phoneticPr fontId="3"/>
  </si>
  <si>
    <t>国立政治大学</t>
    <rPh sb="0" eb="2">
      <t>コクリツ</t>
    </rPh>
    <rPh sb="2" eb="4">
      <t>セイジ</t>
    </rPh>
    <rPh sb="4" eb="6">
      <t>ダイガク</t>
    </rPh>
    <phoneticPr fontId="2"/>
  </si>
  <si>
    <t>オスナブリュック大学</t>
    <rPh sb="8" eb="10">
      <t>ダイガク</t>
    </rPh>
    <phoneticPr fontId="3"/>
  </si>
  <si>
    <t>国立台北大学</t>
  </si>
  <si>
    <t>UniCode</t>
    <phoneticPr fontId="3"/>
  </si>
  <si>
    <t>セメスター
数</t>
    <rPh sb="6" eb="7">
      <t>スウ</t>
    </rPh>
    <phoneticPr fontId="3"/>
  </si>
  <si>
    <t>(自動)
その他語学要件</t>
    <rPh sb="1" eb="3">
      <t>ジドウ</t>
    </rPh>
    <rPh sb="7" eb="8">
      <t>タ</t>
    </rPh>
    <rPh sb="8" eb="10">
      <t>ゴガク</t>
    </rPh>
    <rPh sb="10" eb="12">
      <t>ヨウケン</t>
    </rPh>
    <phoneticPr fontId="3"/>
  </si>
  <si>
    <t>希望派遣先大学申告票</t>
    <rPh sb="0" eb="2">
      <t>キボウ</t>
    </rPh>
    <rPh sb="2" eb="4">
      <t>ハケン</t>
    </rPh>
    <rPh sb="4" eb="5">
      <t>サキ</t>
    </rPh>
    <rPh sb="5" eb="7">
      <t>ダイガク</t>
    </rPh>
    <rPh sb="7" eb="9">
      <t>シンコク</t>
    </rPh>
    <rPh sb="9" eb="10">
      <t>ヒョウ</t>
    </rPh>
    <phoneticPr fontId="3"/>
  </si>
  <si>
    <t>TOEFL</t>
    <phoneticPr fontId="3"/>
  </si>
  <si>
    <t>IELTS</t>
    <phoneticPr fontId="3"/>
  </si>
  <si>
    <t>その他の語学</t>
    <rPh sb="2" eb="3">
      <t>ホカ</t>
    </rPh>
    <rPh sb="4" eb="6">
      <t>ゴガク</t>
    </rPh>
    <phoneticPr fontId="3"/>
  </si>
  <si>
    <t>学籍番号</t>
    <rPh sb="0" eb="4">
      <t>ガクセキバンゴウ</t>
    </rPh>
    <phoneticPr fontId="3"/>
  </si>
  <si>
    <t>氏名</t>
    <rPh sb="0" eb="2">
      <t>シメイ</t>
    </rPh>
    <phoneticPr fontId="3"/>
  </si>
  <si>
    <t>希望
順位</t>
    <rPh sb="0" eb="2">
      <t>キボウ</t>
    </rPh>
    <rPh sb="3" eb="5">
      <t>ジュンイ</t>
    </rPh>
    <phoneticPr fontId="3"/>
  </si>
  <si>
    <t>南京大学</t>
    <rPh sb="0" eb="2">
      <t>ナンキン</t>
    </rPh>
    <rPh sb="2" eb="4">
      <t>ダイガク</t>
    </rPh>
    <phoneticPr fontId="3"/>
  </si>
  <si>
    <t>マドリード・コンプルテンセ大学</t>
    <rPh sb="13" eb="15">
      <t>ダイガク</t>
    </rPh>
    <phoneticPr fontId="3"/>
  </si>
  <si>
    <t>ソウル大学</t>
    <rPh sb="3" eb="5">
      <t>ダイガク</t>
    </rPh>
    <phoneticPr fontId="3"/>
  </si>
  <si>
    <t>西江大学</t>
    <rPh sb="2" eb="4">
      <t>ダイガク</t>
    </rPh>
    <phoneticPr fontId="2"/>
  </si>
  <si>
    <t>延世大学</t>
    <rPh sb="0" eb="2">
      <t>エンセイ</t>
    </rPh>
    <phoneticPr fontId="2"/>
  </si>
  <si>
    <t>HEC経営大学院</t>
  </si>
  <si>
    <t>ニューイングランド大学</t>
    <rPh sb="9" eb="11">
      <t>ダイガク</t>
    </rPh>
    <phoneticPr fontId="3"/>
  </si>
  <si>
    <t>韓国語
TOPIK Level 5 / 
KLAT Level 5</t>
    <rPh sb="0" eb="3">
      <t>カンコクゴ</t>
    </rPh>
    <phoneticPr fontId="3"/>
  </si>
  <si>
    <t>成均館大学</t>
    <phoneticPr fontId="3"/>
  </si>
  <si>
    <t>韓国語
TOPIK Level 4 /
KLAT Level 4</t>
    <rPh sb="0" eb="3">
      <t>カンコクゴ</t>
    </rPh>
    <phoneticPr fontId="3"/>
  </si>
  <si>
    <t>中国語
HSK Level 5 / 中検2級</t>
    <rPh sb="0" eb="3">
      <t>チュウゴクゴ</t>
    </rPh>
    <rPh sb="18" eb="20">
      <t>チュウケン</t>
    </rPh>
    <rPh sb="21" eb="22">
      <t>キュウ</t>
    </rPh>
    <phoneticPr fontId="3"/>
  </si>
  <si>
    <t>TOEFL iBT</t>
    <phoneticPr fontId="3"/>
  </si>
  <si>
    <t>英語以外の
語学要件</t>
    <rPh sb="0" eb="2">
      <t>エイゴ</t>
    </rPh>
    <rPh sb="2" eb="4">
      <t>イガイ</t>
    </rPh>
    <rPh sb="6" eb="8">
      <t>ゴガク</t>
    </rPh>
    <rPh sb="8" eb="10">
      <t>ヨウケン</t>
    </rPh>
    <phoneticPr fontId="3"/>
  </si>
  <si>
    <t>カリフォルニア大学</t>
    <phoneticPr fontId="3"/>
  </si>
  <si>
    <t>ヨーク大学</t>
    <rPh sb="3" eb="5">
      <t>ダイガク</t>
    </rPh>
    <phoneticPr fontId="3"/>
  </si>
  <si>
    <t>ニューサウスウェールズ大学</t>
    <rPh sb="11" eb="13">
      <t>ダイガク</t>
    </rPh>
    <phoneticPr fontId="3"/>
  </si>
  <si>
    <t>メルボルン大学</t>
    <rPh sb="5" eb="7">
      <t>ダイガク</t>
    </rPh>
    <phoneticPr fontId="3"/>
  </si>
  <si>
    <t>グラスゴー大学</t>
  </si>
  <si>
    <t>ウィーン経済大学</t>
    <rPh sb="4" eb="6">
      <t>ケイザイ</t>
    </rPh>
    <phoneticPr fontId="3"/>
  </si>
  <si>
    <t>ストックホルム経済大学</t>
  </si>
  <si>
    <t>バルセロナ自治大学</t>
    <rPh sb="5" eb="7">
      <t>ジチ</t>
    </rPh>
    <rPh sb="7" eb="9">
      <t>ダイガク</t>
    </rPh>
    <phoneticPr fontId="3"/>
  </si>
  <si>
    <t>コペンハーゲン経済大学</t>
    <rPh sb="7" eb="9">
      <t>ケイザイ</t>
    </rPh>
    <rPh sb="9" eb="11">
      <t>ダイガク</t>
    </rPh>
    <phoneticPr fontId="3"/>
  </si>
  <si>
    <t>ベルリン・フンボルト大学</t>
    <rPh sb="10" eb="12">
      <t>ダイガク</t>
    </rPh>
    <phoneticPr fontId="3"/>
  </si>
  <si>
    <t>マンハイム大学</t>
  </si>
  <si>
    <t>ハイデルベルク大学</t>
  </si>
  <si>
    <t>パリ政治学院</t>
  </si>
  <si>
    <t>パリ・ドフィーヌ大学</t>
    <rPh sb="8" eb="10">
      <t>ダイガク</t>
    </rPh>
    <phoneticPr fontId="3"/>
  </si>
  <si>
    <t>インドネシア大学</t>
    <rPh sb="6" eb="8">
      <t>ダイガク</t>
    </rPh>
    <phoneticPr fontId="3"/>
  </si>
  <si>
    <t>シンガポール経営大学</t>
    <rPh sb="6" eb="8">
      <t>ケイエイ</t>
    </rPh>
    <rPh sb="8" eb="10">
      <t>ダイガク</t>
    </rPh>
    <phoneticPr fontId="3"/>
  </si>
  <si>
    <t>国立台湾大学</t>
    <rPh sb="0" eb="2">
      <t>コクリツ</t>
    </rPh>
    <rPh sb="2" eb="4">
      <t>タイワン</t>
    </rPh>
    <rPh sb="4" eb="6">
      <t>ダイガク</t>
    </rPh>
    <phoneticPr fontId="3"/>
  </si>
  <si>
    <t>香港大学</t>
    <phoneticPr fontId="3"/>
  </si>
  <si>
    <t>香港中文大学</t>
  </si>
  <si>
    <t>西南政法大学</t>
    <rPh sb="0" eb="1">
      <t>ニシ</t>
    </rPh>
    <rPh sb="1" eb="2">
      <t>ミナミ</t>
    </rPh>
    <rPh sb="2" eb="3">
      <t>セイ</t>
    </rPh>
    <rPh sb="3" eb="4">
      <t>ホウ</t>
    </rPh>
    <rPh sb="4" eb="6">
      <t>ダイガク</t>
    </rPh>
    <phoneticPr fontId="3"/>
  </si>
  <si>
    <t>中国政法大学</t>
    <rPh sb="0" eb="2">
      <t>チュウゴク</t>
    </rPh>
    <rPh sb="2" eb="3">
      <t>セイ</t>
    </rPh>
    <rPh sb="3" eb="4">
      <t>ホウ</t>
    </rPh>
    <rPh sb="4" eb="6">
      <t>ダイガク</t>
    </rPh>
    <phoneticPr fontId="3"/>
  </si>
  <si>
    <t>ハノイ貿易大学</t>
    <rPh sb="3" eb="5">
      <t>ボウエキ</t>
    </rPh>
    <rPh sb="5" eb="7">
      <t>ダイガク</t>
    </rPh>
    <phoneticPr fontId="3"/>
  </si>
  <si>
    <t>高麗大学</t>
    <phoneticPr fontId="3"/>
  </si>
  <si>
    <t>ダラム大学</t>
    <phoneticPr fontId="3"/>
  </si>
  <si>
    <t>ボッコーニ大学</t>
    <phoneticPr fontId="3"/>
  </si>
  <si>
    <t>IE大学</t>
    <rPh sb="2" eb="4">
      <t>ダイガク</t>
    </rPh>
    <phoneticPr fontId="3"/>
  </si>
  <si>
    <t>ロシア語
ТРКИ 基礎レベル</t>
    <phoneticPr fontId="3"/>
  </si>
  <si>
    <t>韓国語
TOPIK Level 3</t>
    <phoneticPr fontId="3"/>
  </si>
  <si>
    <t>梨花女子大学</t>
    <phoneticPr fontId="3"/>
  </si>
  <si>
    <t>タマサート大学</t>
    <phoneticPr fontId="3"/>
  </si>
  <si>
    <t>中国人民大学</t>
    <phoneticPr fontId="3"/>
  </si>
  <si>
    <t>上海財経大学</t>
    <phoneticPr fontId="3"/>
  </si>
  <si>
    <t>清華大学</t>
    <phoneticPr fontId="3"/>
  </si>
  <si>
    <t>復旦大学</t>
    <phoneticPr fontId="3"/>
  </si>
  <si>
    <t>浙江大学</t>
    <phoneticPr fontId="3"/>
  </si>
  <si>
    <t>学内申請時の注意点</t>
    <rPh sb="0" eb="2">
      <t>ガクナイ</t>
    </rPh>
    <rPh sb="2" eb="4">
      <t>シンセイ</t>
    </rPh>
    <rPh sb="4" eb="5">
      <t>ジ</t>
    </rPh>
    <rPh sb="6" eb="9">
      <t>チュウイテン</t>
    </rPh>
    <phoneticPr fontId="3"/>
  </si>
  <si>
    <t>オレゴン大学</t>
    <rPh sb="4" eb="6">
      <t>ダイガク</t>
    </rPh>
    <phoneticPr fontId="3"/>
  </si>
  <si>
    <t>高麗大学との併願可</t>
    <rPh sb="0" eb="2">
      <t>コウライ</t>
    </rPh>
    <rPh sb="2" eb="4">
      <t>ダイガク</t>
    </rPh>
    <rPh sb="6" eb="8">
      <t>ヘイガン</t>
    </rPh>
    <rPh sb="8" eb="9">
      <t>カ</t>
    </rPh>
    <phoneticPr fontId="3"/>
  </si>
  <si>
    <t>学内申請時の注意事項</t>
    <rPh sb="0" eb="2">
      <t>ガクナイ</t>
    </rPh>
    <rPh sb="2" eb="4">
      <t>シンセイ</t>
    </rPh>
    <rPh sb="4" eb="5">
      <t>ジ</t>
    </rPh>
    <rPh sb="6" eb="8">
      <t>チュウイ</t>
    </rPh>
    <rPh sb="8" eb="10">
      <t>ジコウ</t>
    </rPh>
    <phoneticPr fontId="3"/>
  </si>
  <si>
    <t>パシフィコ大学</t>
    <rPh sb="5" eb="7">
      <t>ダイガク</t>
    </rPh>
    <phoneticPr fontId="3"/>
  </si>
  <si>
    <t>オーデンシア・ビジネススクール</t>
    <phoneticPr fontId="3"/>
  </si>
  <si>
    <t>ブルガリア世界経済大学</t>
    <rPh sb="5" eb="11">
      <t>セカイケイザイダイガク</t>
    </rPh>
    <phoneticPr fontId="3"/>
  </si>
  <si>
    <t>アテネオ・デ・マニラ大学</t>
    <rPh sb="10" eb="12">
      <t>ダイガク</t>
    </rPh>
    <phoneticPr fontId="3"/>
  </si>
  <si>
    <t>マラヤ大学</t>
    <rPh sb="3" eb="5">
      <t>ダイガク</t>
    </rPh>
    <phoneticPr fontId="3"/>
  </si>
  <si>
    <t>ヘブライ大学</t>
    <rPh sb="4" eb="6">
      <t>ダイガク</t>
    </rPh>
    <phoneticPr fontId="3"/>
  </si>
  <si>
    <t>パリ第一大学パルテオン-ソルボンヌ</t>
    <rPh sb="2" eb="3">
      <t>ダイ</t>
    </rPh>
    <rPh sb="4" eb="6">
      <t>ダイガク</t>
    </rPh>
    <phoneticPr fontId="3"/>
  </si>
  <si>
    <t>ベルリン・フンボルト大学　
　School of Business and Economics</t>
    <phoneticPr fontId="3"/>
  </si>
  <si>
    <t>ソウル大学
 Korean History/Psychology/Statistics/Pharmacy</t>
    <rPh sb="3" eb="5">
      <t>ダイガク</t>
    </rPh>
    <phoneticPr fontId="3"/>
  </si>
  <si>
    <t>モナシュ大学</t>
    <phoneticPr fontId="3"/>
  </si>
  <si>
    <t>ルーヴェン・カトリック大学 
 Faculty of Arts</t>
    <phoneticPr fontId="3"/>
  </si>
  <si>
    <t>ルーヴェン・カトリック大学 
 Faculty of Law and Criminology</t>
    <phoneticPr fontId="3"/>
  </si>
  <si>
    <t>ルーヴェン・カトリック大学 
 Faculty of Social Sciences</t>
    <phoneticPr fontId="3"/>
  </si>
  <si>
    <t>ESADEロースクール 
 Law Exchange Program</t>
    <phoneticPr fontId="3"/>
  </si>
  <si>
    <t>ESADEロースクール 
 Global Governance, Economics &amp; Legal Order　Exchange Program</t>
    <phoneticPr fontId="3"/>
  </si>
  <si>
    <t>ESADEビジネススクール</t>
    <phoneticPr fontId="3"/>
  </si>
  <si>
    <t>募集がない大学は下部へ</t>
    <rPh sb="0" eb="2">
      <t>ボシュウ</t>
    </rPh>
    <rPh sb="5" eb="7">
      <t>ダイガク</t>
    </rPh>
    <rPh sb="8" eb="10">
      <t>カブ</t>
    </rPh>
    <phoneticPr fontId="3"/>
  </si>
  <si>
    <t>出願
TOEFL</t>
    <rPh sb="0" eb="2">
      <t>シュツガン</t>
    </rPh>
    <phoneticPr fontId="3"/>
  </si>
  <si>
    <t>出願
IELTS</t>
    <rPh sb="0" eb="2">
      <t>シュツガン</t>
    </rPh>
    <phoneticPr fontId="3"/>
  </si>
  <si>
    <t>ー</t>
    <phoneticPr fontId="3"/>
  </si>
  <si>
    <t>CEFR　B2</t>
    <phoneticPr fontId="3"/>
  </si>
  <si>
    <t>CEFR B1</t>
    <phoneticPr fontId="3"/>
  </si>
  <si>
    <t>ベルリン自由大学</t>
    <rPh sb="4" eb="6">
      <t>ジユウ</t>
    </rPh>
    <rPh sb="6" eb="8">
      <t>ダイガク</t>
    </rPh>
    <phoneticPr fontId="3"/>
  </si>
  <si>
    <t>CEFR C1</t>
    <phoneticPr fontId="3"/>
  </si>
  <si>
    <t>世界経済外交大学</t>
    <rPh sb="0" eb="4">
      <t>セカイケイザイ</t>
    </rPh>
    <rPh sb="4" eb="8">
      <t>ガイコウダイガク</t>
    </rPh>
    <phoneticPr fontId="3"/>
  </si>
  <si>
    <t>CEFR B2</t>
    <phoneticPr fontId="3"/>
  </si>
  <si>
    <t>- College of Liberal Artsとの併願可
- 出願要件：セクションスコアあり</t>
    <rPh sb="27" eb="29">
      <t>ヘイガン</t>
    </rPh>
    <rPh sb="29" eb="30">
      <t>カ</t>
    </rPh>
    <phoneticPr fontId="3"/>
  </si>
  <si>
    <t>社会科学高等研究院</t>
    <rPh sb="0" eb="9">
      <t>シャカイカガクコウトウケンキュウイン</t>
    </rPh>
    <phoneticPr fontId="3"/>
  </si>
  <si>
    <t>コンピエーニュ工科大学</t>
    <rPh sb="7" eb="11">
      <t>コウカダイガク</t>
    </rPh>
    <phoneticPr fontId="3"/>
  </si>
  <si>
    <t>ストラスブール政治学院</t>
    <rPh sb="7" eb="11">
      <t>セイジガクイン</t>
    </rPh>
    <phoneticPr fontId="3"/>
  </si>
  <si>
    <t>パドヴァ大学</t>
    <rPh sb="4" eb="6">
      <t>ダイガク</t>
    </rPh>
    <phoneticPr fontId="3"/>
  </si>
  <si>
    <t>利用不可</t>
    <rPh sb="0" eb="4">
      <t>リヨウフカ</t>
    </rPh>
    <phoneticPr fontId="3"/>
  </si>
  <si>
    <t>- 出願時語学要件：セクションスコアあり</t>
    <rPh sb="2" eb="4">
      <t>シュツガン</t>
    </rPh>
    <rPh sb="4" eb="5">
      <t>ジ</t>
    </rPh>
    <rPh sb="5" eb="7">
      <t>ゴガク</t>
    </rPh>
    <rPh sb="7" eb="9">
      <t>ヨウケン</t>
    </rPh>
    <phoneticPr fontId="3"/>
  </si>
  <si>
    <t>- 出願時語学要件：CEFR B2</t>
    <rPh sb="2" eb="4">
      <t>シュツガン</t>
    </rPh>
    <rPh sb="4" eb="5">
      <t>ジ</t>
    </rPh>
    <rPh sb="5" eb="7">
      <t>ゴガク</t>
    </rPh>
    <rPh sb="7" eb="9">
      <t>ヨウケン</t>
    </rPh>
    <phoneticPr fontId="3"/>
  </si>
  <si>
    <t>- 出願時語学要件：ドイツ語のみ</t>
    <rPh sb="2" eb="9">
      <t>シュツガンジゴガクヨウケン</t>
    </rPh>
    <rPh sb="13" eb="14">
      <t>ゴ</t>
    </rPh>
    <phoneticPr fontId="3"/>
  </si>
  <si>
    <t>- 出願時語学要件：スペイン語のみ</t>
    <rPh sb="2" eb="9">
      <t>シュツガンジゴガクヨウケン</t>
    </rPh>
    <rPh sb="14" eb="15">
      <t>ゴ</t>
    </rPh>
    <phoneticPr fontId="3"/>
  </si>
  <si>
    <t>申請時語学要件：派遣先大学が設定するセクションスコア要件も満たすこと。</t>
    <rPh sb="0" eb="3">
      <t>シンセイジ</t>
    </rPh>
    <rPh sb="3" eb="5">
      <t>ゴガク</t>
    </rPh>
    <rPh sb="5" eb="7">
      <t>ヨウケン</t>
    </rPh>
    <rPh sb="8" eb="10">
      <t>ハケン</t>
    </rPh>
    <rPh sb="10" eb="11">
      <t>サキ</t>
    </rPh>
    <rPh sb="11" eb="13">
      <t>ダイガク</t>
    </rPh>
    <rPh sb="14" eb="16">
      <t>セッテイ</t>
    </rPh>
    <rPh sb="26" eb="28">
      <t>ヨウケン</t>
    </rPh>
    <rPh sb="29" eb="30">
      <t>ミ</t>
    </rPh>
    <phoneticPr fontId="3"/>
  </si>
  <si>
    <t>- 同一大学他学部間の併願不可
- 冬出発は1セメのみ</t>
    <phoneticPr fontId="3"/>
  </si>
  <si>
    <t>- 冬出発は1セメのみ</t>
    <phoneticPr fontId="3"/>
  </si>
  <si>
    <t>- Faculty of Psychology and Educational Sciences / Faculty of Social Sciencesとの併願可
- 冬出発は1セメのみ</t>
    <phoneticPr fontId="3"/>
  </si>
  <si>
    <t xml:space="preserve"> Faculty of Arts / Faculty of Social Sciencesとの併願可
- 冬出発は1セメのみ</t>
    <phoneticPr fontId="3"/>
  </si>
  <si>
    <t>Faculty of Arts / Faculty of Psychology and Educational Sciences / Faculty of Social Sciencesとの併願可
- 冬出発は1セメのみ</t>
    <rPh sb="95" eb="97">
      <t>ヘイガン</t>
    </rPh>
    <rPh sb="97" eb="98">
      <t>カ</t>
    </rPh>
    <phoneticPr fontId="3"/>
  </si>
  <si>
    <t xml:space="preserve"> Faculty of Arts / Faculty of Psychology and Educational Sciencesとの併願可
- 冬出発は1セメのみ</t>
    <phoneticPr fontId="3"/>
  </si>
  <si>
    <t>- 出願要件：スペイン語DELEのみ
- 冬出発は1セメのみ</t>
    <rPh sb="2" eb="6">
      <t>シュツガンヨウケン</t>
    </rPh>
    <rPh sb="11" eb="12">
      <t>ゴ</t>
    </rPh>
    <phoneticPr fontId="3"/>
  </si>
  <si>
    <t>- Carlson School of Management との併願可</t>
    <phoneticPr fontId="3"/>
  </si>
  <si>
    <t>- ペンシルヴァニア大学　The Wharton School との併願可</t>
    <rPh sb="10" eb="12">
      <t>ダイガク</t>
    </rPh>
    <rPh sb="34" eb="36">
      <t>ヘイガン</t>
    </rPh>
    <rPh sb="36" eb="37">
      <t>カ</t>
    </rPh>
    <phoneticPr fontId="3"/>
  </si>
  <si>
    <t>- ペンシルヴァニア大学　The College of Arts and Sciences との併願可</t>
    <rPh sb="10" eb="12">
      <t>ダイガク</t>
    </rPh>
    <rPh sb="48" eb="50">
      <t>ヘイガン</t>
    </rPh>
    <rPh sb="50" eb="51">
      <t>カ</t>
    </rPh>
    <phoneticPr fontId="3"/>
  </si>
  <si>
    <t>-【夏②注】 合格発表(2月下旬)から出願締切日(3/15)までの期間が短いため、予め出願に必要な書類を確認し、出願可能な場合のみ希望すること。
- 出願要件：iBT不可</t>
    <rPh sb="2" eb="3">
      <t>ナツ</t>
    </rPh>
    <rPh sb="4" eb="5">
      <t>チュウ</t>
    </rPh>
    <rPh sb="75" eb="79">
      <t>シュツガンヨウケン</t>
    </rPh>
    <rPh sb="83" eb="85">
      <t>フカ</t>
    </rPh>
    <phoneticPr fontId="3"/>
  </si>
  <si>
    <t>- 同一大学他学部間の併願不可</t>
    <rPh sb="2" eb="4">
      <t>ドウイツ</t>
    </rPh>
    <rPh sb="4" eb="6">
      <t>ダイガク</t>
    </rPh>
    <rPh sb="6" eb="9">
      <t>タガクブ</t>
    </rPh>
    <rPh sb="9" eb="10">
      <t>カン</t>
    </rPh>
    <rPh sb="11" eb="13">
      <t>ヘイガン</t>
    </rPh>
    <rPh sb="13" eb="15">
      <t>フカ</t>
    </rPh>
    <phoneticPr fontId="3"/>
  </si>
  <si>
    <t>- 同一大学他学部間の併願不可
- 出願時語学要件：韓国語のみ</t>
    <rPh sb="2" eb="4">
      <t>ドウイツ</t>
    </rPh>
    <rPh sb="4" eb="6">
      <t>ダイガク</t>
    </rPh>
    <rPh sb="6" eb="9">
      <t>タガクブ</t>
    </rPh>
    <rPh sb="9" eb="10">
      <t>カン</t>
    </rPh>
    <rPh sb="11" eb="13">
      <t>ヘイガン</t>
    </rPh>
    <rPh sb="13" eb="15">
      <t>フカ</t>
    </rPh>
    <rPh sb="18" eb="20">
      <t>シュツガン</t>
    </rPh>
    <rPh sb="20" eb="21">
      <t>ジ</t>
    </rPh>
    <rPh sb="21" eb="23">
      <t>ゴガク</t>
    </rPh>
    <rPh sb="23" eb="25">
      <t>ヨウケン</t>
    </rPh>
    <rPh sb="26" eb="29">
      <t>カンコクゴ</t>
    </rPh>
    <phoneticPr fontId="3"/>
  </si>
  <si>
    <t>高麗大学 Business Schoolとの併願可
- 冬出発は1セメのみ</t>
    <rPh sb="0" eb="2">
      <t>コウライ</t>
    </rPh>
    <rPh sb="2" eb="4">
      <t>ダイガク</t>
    </rPh>
    <rPh sb="22" eb="24">
      <t>ヘイガン</t>
    </rPh>
    <rPh sb="24" eb="25">
      <t>カ</t>
    </rPh>
    <phoneticPr fontId="3"/>
  </si>
  <si>
    <t>自身の成績</t>
    <rPh sb="0" eb="2">
      <t>ジシン</t>
    </rPh>
    <rPh sb="3" eb="5">
      <t>セイセキ</t>
    </rPh>
    <phoneticPr fontId="3"/>
  </si>
  <si>
    <t>GPA（4.0）</t>
    <phoneticPr fontId="3"/>
  </si>
  <si>
    <t>（自動）
GPA要件</t>
    <rPh sb="1" eb="3">
      <t>ジドウ</t>
    </rPh>
    <rPh sb="8" eb="10">
      <t>ヨウケン</t>
    </rPh>
    <phoneticPr fontId="3"/>
  </si>
  <si>
    <t>成績要件</t>
    <rPh sb="0" eb="2">
      <t>セイセキ</t>
    </rPh>
    <rPh sb="2" eb="4">
      <t>ヨウケン</t>
    </rPh>
    <phoneticPr fontId="3"/>
  </si>
  <si>
    <t>※応募時に満たしている必要がある。
※応募時に要件を満たす資料を提出できない場合、受理しない（その他の語学除く）
※GPA要件2.9未満の派遣先についても、派遣留学制度応募資格最低GPA値2.9を満たす必要がある。</t>
    <rPh sb="1" eb="4">
      <t>オウボジ</t>
    </rPh>
    <rPh sb="5" eb="6">
      <t>ミ</t>
    </rPh>
    <rPh sb="11" eb="13">
      <t>ヒツヨウ</t>
    </rPh>
    <rPh sb="19" eb="22">
      <t>オウボジ</t>
    </rPh>
    <rPh sb="23" eb="25">
      <t>ヨウケン</t>
    </rPh>
    <rPh sb="26" eb="27">
      <t>ミ</t>
    </rPh>
    <rPh sb="29" eb="31">
      <t>シリョウ</t>
    </rPh>
    <rPh sb="32" eb="34">
      <t>テイシュツ</t>
    </rPh>
    <rPh sb="38" eb="40">
      <t>バアイ</t>
    </rPh>
    <rPh sb="41" eb="43">
      <t>ジュリ</t>
    </rPh>
    <rPh sb="49" eb="50">
      <t>タ</t>
    </rPh>
    <rPh sb="51" eb="54">
      <t>ゴガクノゾ</t>
    </rPh>
    <rPh sb="61" eb="63">
      <t>ヨウケン</t>
    </rPh>
    <rPh sb="66" eb="68">
      <t>ミマン</t>
    </rPh>
    <rPh sb="69" eb="72">
      <t>ハケンサキ</t>
    </rPh>
    <rPh sb="78" eb="84">
      <t>ハケンリュウガクセイド</t>
    </rPh>
    <rPh sb="84" eb="88">
      <t>オウボシカク</t>
    </rPh>
    <rPh sb="88" eb="90">
      <t>サイテイ</t>
    </rPh>
    <rPh sb="93" eb="94">
      <t>チ</t>
    </rPh>
    <rPh sb="98" eb="99">
      <t>ミ</t>
    </rPh>
    <rPh sb="101" eb="103">
      <t>ヒツヨウ</t>
    </rPh>
    <phoneticPr fontId="3"/>
  </si>
  <si>
    <t>令和7(2025)年夏出発／グローバルリーダー育成海外留学制度</t>
    <rPh sb="0" eb="1">
      <t>レイ</t>
    </rPh>
    <rPh sb="1" eb="2">
      <t>ワ</t>
    </rPh>
    <rPh sb="10" eb="11">
      <t>ナツ</t>
    </rPh>
    <rPh sb="11" eb="13">
      <t>シュッパツ</t>
    </rPh>
    <rPh sb="23" eb="25">
      <t>イクセイ</t>
    </rPh>
    <rPh sb="25" eb="31">
      <t>カイガイリュウガクセイド</t>
    </rPh>
    <phoneticPr fontId="3"/>
  </si>
  <si>
    <t>ミュンヘン大学</t>
    <phoneticPr fontId="3"/>
  </si>
  <si>
    <t>- 博士課程学生のみ応募可能
- 派遣先大学の語学要件・成績要件を満たすこと。</t>
    <rPh sb="2" eb="4">
      <t>ハクシ</t>
    </rPh>
    <rPh sb="4" eb="6">
      <t>カテイ</t>
    </rPh>
    <rPh sb="6" eb="8">
      <t>ガクセイ</t>
    </rPh>
    <rPh sb="10" eb="12">
      <t>オウボ</t>
    </rPh>
    <rPh sb="12" eb="14">
      <t>カノウ</t>
    </rPh>
    <phoneticPr fontId="3"/>
  </si>
  <si>
    <t>- 大学院生のみ応募可能
- 派遣先大学の語学要件・成績要件を満たすこと。</t>
    <rPh sb="2" eb="4">
      <t>ダイガク</t>
    </rPh>
    <rPh sb="4" eb="6">
      <t>インセイ</t>
    </rPh>
    <rPh sb="8" eb="10">
      <t>オウボ</t>
    </rPh>
    <rPh sb="10" eb="12">
      <t>カノウ</t>
    </rPh>
    <phoneticPr fontId="3"/>
  </si>
  <si>
    <t>2025夏出発①　募集</t>
    <rPh sb="4" eb="5">
      <t>ナツ</t>
    </rPh>
    <rPh sb="5" eb="7">
      <t>シュッパツ</t>
    </rPh>
    <rPh sb="9" eb="11">
      <t>ボシュウ</t>
    </rPh>
    <phoneticPr fontId="3"/>
  </si>
  <si>
    <t>-Arts and Sciences (BASc)との併願可
- 出願時語学要件：セクションスコアあり
- 冬出発は1セメのみ</t>
    <rPh sb="27" eb="29">
      <t>ヘイガン</t>
    </rPh>
    <rPh sb="29" eb="30">
      <t>カ</t>
    </rPh>
    <rPh sb="33" eb="40">
      <t>シュツガンジゴガクヨウケン</t>
    </rPh>
    <rPh sb="54" eb="57">
      <t>フユシュッパツ</t>
    </rPh>
    <phoneticPr fontId="3"/>
  </si>
  <si>
    <t>- 大学院生のみ応募可能
- 2ターム（１セメスター）留学のみ
- 派遣先大学の語学要件・成績要件を満たすこと。</t>
    <rPh sb="2" eb="4">
      <t>ダイガク</t>
    </rPh>
    <rPh sb="4" eb="6">
      <t>インセイ</t>
    </rPh>
    <rPh sb="8" eb="10">
      <t>オウボ</t>
    </rPh>
    <rPh sb="10" eb="12">
      <t>カノウ</t>
    </rPh>
    <rPh sb="27" eb="29">
      <t>リュウガク</t>
    </rPh>
    <rPh sb="34" eb="39">
      <t>ハケンサキダイガク</t>
    </rPh>
    <rPh sb="40" eb="44">
      <t>ゴガクヨウケン</t>
    </rPh>
    <rPh sb="45" eb="47">
      <t>セイセキ</t>
    </rPh>
    <rPh sb="47" eb="49">
      <t>ヨウケン</t>
    </rPh>
    <rPh sb="50" eb="51">
      <t>ミ</t>
    </rPh>
    <phoneticPr fontId="3"/>
  </si>
  <si>
    <t>- １年間留学のみ
- 出願時語学要件：セクションスコアあり</t>
    <rPh sb="3" eb="5">
      <t>ネンカン</t>
    </rPh>
    <rPh sb="5" eb="7">
      <t>リュウガク</t>
    </rPh>
    <rPh sb="12" eb="14">
      <t>シュツガン</t>
    </rPh>
    <rPh sb="14" eb="15">
      <t>ジ</t>
    </rPh>
    <rPh sb="15" eb="17">
      <t>ゴガク</t>
    </rPh>
    <rPh sb="17" eb="19">
      <t>ヨウケン</t>
    </rPh>
    <phoneticPr fontId="3"/>
  </si>
  <si>
    <t>ドイツ語
CEFR　B2</t>
    <rPh sb="3" eb="4">
      <t>ゴ</t>
    </rPh>
    <phoneticPr fontId="3"/>
  </si>
  <si>
    <t>ドイツ語
CEFR B2
( GOETHE-ZERTIFIKAT B2/C1, DSH or Test DaF)</t>
    <rPh sb="3" eb="4">
      <t>ゴ</t>
    </rPh>
    <phoneticPr fontId="3"/>
  </si>
  <si>
    <t>- 学部レベルの授業はほとんどがドイツ語で行われるため、ドイツ語要件保持が望ましい。</t>
    <rPh sb="2" eb="4">
      <t>ガクブ</t>
    </rPh>
    <rPh sb="8" eb="10">
      <t>ジュギョウ</t>
    </rPh>
    <rPh sb="19" eb="20">
      <t>ゴ</t>
    </rPh>
    <rPh sb="21" eb="22">
      <t>オコナ</t>
    </rPh>
    <rPh sb="31" eb="32">
      <t>ゴ</t>
    </rPh>
    <rPh sb="32" eb="34">
      <t>ヨウケン</t>
    </rPh>
    <rPh sb="34" eb="36">
      <t>ホジ</t>
    </rPh>
    <rPh sb="37" eb="38">
      <t>ノゾ</t>
    </rPh>
    <phoneticPr fontId="3"/>
  </si>
  <si>
    <t>フランス語
CEFR B2</t>
    <phoneticPr fontId="3"/>
  </si>
  <si>
    <t>フランス語
DELF B2</t>
    <phoneticPr fontId="3"/>
  </si>
  <si>
    <t>フランス語
DELF, TCF B2</t>
    <phoneticPr fontId="3"/>
  </si>
  <si>
    <t>フランス語
CEFR C1</t>
    <phoneticPr fontId="3"/>
  </si>
  <si>
    <t>イタリア語
CEFR A2
学部によってCEFR B1</t>
    <rPh sb="14" eb="16">
      <t>ガクブ</t>
    </rPh>
    <phoneticPr fontId="3"/>
  </si>
  <si>
    <t>CEFR B1
学部によってCEFR B2</t>
    <rPh sb="8" eb="10">
      <t>ガクブ</t>
    </rPh>
    <phoneticPr fontId="3"/>
  </si>
  <si>
    <t>イタリア語
CEFR B2</t>
    <phoneticPr fontId="3"/>
  </si>
  <si>
    <t>イタリア語
CEFR A2</t>
    <phoneticPr fontId="3"/>
  </si>
  <si>
    <t>ドイツ語
CEFR B2</t>
    <rPh sb="3" eb="4">
      <t>ゴ</t>
    </rPh>
    <phoneticPr fontId="3"/>
  </si>
  <si>
    <t>スペイン語
CEFR B1</t>
    <phoneticPr fontId="3"/>
  </si>
  <si>
    <t>希望学部により異なる</t>
    <rPh sb="0" eb="4">
      <t>キボウガクブ</t>
    </rPh>
    <rPh sb="7" eb="8">
      <t>コト</t>
    </rPh>
    <phoneticPr fontId="3"/>
  </si>
  <si>
    <t>- 一部学部は英語資格利用不可</t>
    <rPh sb="2" eb="4">
      <t>イチブ</t>
    </rPh>
    <rPh sb="4" eb="6">
      <t>ガクブ</t>
    </rPh>
    <rPh sb="7" eb="11">
      <t>エイゴシカク</t>
    </rPh>
    <rPh sb="11" eb="15">
      <t>リヨウフカ</t>
    </rPh>
    <phoneticPr fontId="3"/>
  </si>
  <si>
    <t>スペイン語 
DELE B2</t>
    <rPh sb="4" eb="5">
      <t>ゴ</t>
    </rPh>
    <phoneticPr fontId="3"/>
  </si>
  <si>
    <t>【スペイン語】
CEFR B2</t>
    <phoneticPr fontId="3"/>
  </si>
  <si>
    <t>ノルウェー経済大学</t>
    <rPh sb="5" eb="7">
      <t>ケイザイ</t>
    </rPh>
    <rPh sb="7" eb="9">
      <t>ダイガク</t>
    </rPh>
    <phoneticPr fontId="3"/>
  </si>
  <si>
    <t>スペイン語
DELE C1</t>
    <rPh sb="4" eb="5">
      <t>ゴ</t>
    </rPh>
    <phoneticPr fontId="3"/>
  </si>
  <si>
    <t>香港大学
　Faculty of Business ＆ Economics</t>
    <phoneticPr fontId="3"/>
  </si>
  <si>
    <t>香港大学
 Faculty of Law</t>
    <phoneticPr fontId="3"/>
  </si>
  <si>
    <t>3.33/4.3</t>
    <phoneticPr fontId="3"/>
  </si>
  <si>
    <t>'- 同一大学他学部間の併願不可
- 出願時語学要件：セクションスコアあり
- 冬出発は1セメのみ</t>
    <rPh sb="19" eb="21">
      <t>シュツガン</t>
    </rPh>
    <rPh sb="21" eb="22">
      <t>ジ</t>
    </rPh>
    <rPh sb="22" eb="24">
      <t>ゴガク</t>
    </rPh>
    <rPh sb="24" eb="26">
      <t>ヨウケン</t>
    </rPh>
    <phoneticPr fontId="3"/>
  </si>
  <si>
    <t>韓国語
TOPIK Level 4</t>
    <phoneticPr fontId="3"/>
  </si>
  <si>
    <t>- 学部ごとに要件が異なるため、確認のこと</t>
    <rPh sb="2" eb="4">
      <t>ガクブ</t>
    </rPh>
    <rPh sb="7" eb="9">
      <t>ヨウケン</t>
    </rPh>
    <rPh sb="10" eb="11">
      <t>コト</t>
    </rPh>
    <rPh sb="16" eb="18">
      <t>カクニン</t>
    </rPh>
    <phoneticPr fontId="3"/>
  </si>
  <si>
    <t>中国語
TOCLF Level　3 /
 HSK Level5
(CEFR B1)</t>
    <rPh sb="0" eb="3">
      <t>チュウゴクゴ</t>
    </rPh>
    <phoneticPr fontId="3"/>
  </si>
  <si>
    <t>中国語
TOCLF Level 4 / 
HSK Level4</t>
    <rPh sb="0" eb="3">
      <t>チュウゴクゴ</t>
    </rPh>
    <phoneticPr fontId="3"/>
  </si>
  <si>
    <t>中国語
HSK Level 6
(各セクション70）</t>
    <rPh sb="0" eb="3">
      <t>チュウゴクゴ</t>
    </rPh>
    <rPh sb="17" eb="18">
      <t>カク</t>
    </rPh>
    <phoneticPr fontId="3"/>
  </si>
  <si>
    <t>中国語
HSK Level 3</t>
    <rPh sb="0" eb="3">
      <t>チュウゴクゴ</t>
    </rPh>
    <phoneticPr fontId="3"/>
  </si>
  <si>
    <t>中国語
New HSK Level 5
(180点以上）</t>
    <rPh sb="0" eb="3">
      <t>チュウゴクゴ</t>
    </rPh>
    <rPh sb="24" eb="25">
      <t>テン</t>
    </rPh>
    <rPh sb="25" eb="27">
      <t>イジョウ</t>
    </rPh>
    <phoneticPr fontId="3"/>
  </si>
  <si>
    <t>中国語
HSK Level 5</t>
    <rPh sb="0" eb="1">
      <t>チュウ</t>
    </rPh>
    <rPh sb="13" eb="14">
      <t>テン</t>
    </rPh>
    <phoneticPr fontId="3"/>
  </si>
  <si>
    <t>中国語
HSK Level 4
(180点以上）</t>
    <rPh sb="0" eb="3">
      <t>チュウゴクゴ</t>
    </rPh>
    <rPh sb="20" eb="21">
      <t>テン</t>
    </rPh>
    <rPh sb="21" eb="23">
      <t>イジョウ</t>
    </rPh>
    <phoneticPr fontId="3"/>
  </si>
  <si>
    <t>中国語
HSK Level 5
(180点以上）</t>
    <rPh sb="0" eb="3">
      <t>チュウゴクゴ</t>
    </rPh>
    <rPh sb="20" eb="21">
      <t>テン</t>
    </rPh>
    <rPh sb="21" eb="23">
      <t>イジョウ</t>
    </rPh>
    <phoneticPr fontId="3"/>
  </si>
  <si>
    <t>中国語
HSK Level 5
(210点以上）</t>
    <rPh sb="0" eb="3">
      <t>チュウゴクゴ</t>
    </rPh>
    <rPh sb="20" eb="21">
      <t>テン</t>
    </rPh>
    <rPh sb="21" eb="23">
      <t>イジョウ</t>
    </rPh>
    <phoneticPr fontId="3"/>
  </si>
  <si>
    <t>- 出願要件：専攻コースによって要件が異なる</t>
    <rPh sb="2" eb="6">
      <t>シュツガンヨウケン</t>
    </rPh>
    <rPh sb="7" eb="9">
      <t>センコウ</t>
    </rPh>
    <rPh sb="16" eb="18">
      <t>ヨウケン</t>
    </rPh>
    <rPh sb="19" eb="20">
      <t>コト</t>
    </rPh>
    <phoneticPr fontId="3"/>
  </si>
  <si>
    <t>備考参照</t>
    <rPh sb="0" eb="2">
      <t>ビコウ</t>
    </rPh>
    <rPh sb="2" eb="4">
      <t>サンショウ</t>
    </rPh>
    <phoneticPr fontId="3"/>
  </si>
  <si>
    <t>- 大学院生は応募可能学部が限られる</t>
    <rPh sb="2" eb="6">
      <t>ダイガクインセイ</t>
    </rPh>
    <rPh sb="7" eb="11">
      <t>オウボカノウ</t>
    </rPh>
    <rPh sb="11" eb="13">
      <t>ガクブ</t>
    </rPh>
    <rPh sb="14" eb="15">
      <t>カギ</t>
    </rPh>
    <phoneticPr fontId="3"/>
  </si>
  <si>
    <t>- 1年間留学のみ
-出願字語学要件：セクションスコアあり</t>
    <rPh sb="3" eb="5">
      <t>ネンカン</t>
    </rPh>
    <rPh sb="5" eb="7">
      <t>リュウガク</t>
    </rPh>
    <rPh sb="11" eb="13">
      <t>シュツガン</t>
    </rPh>
    <rPh sb="13" eb="14">
      <t>ジ</t>
    </rPh>
    <rPh sb="14" eb="16">
      <t>ゴガク</t>
    </rPh>
    <rPh sb="16" eb="18">
      <t>ヨウケン</t>
    </rPh>
    <phoneticPr fontId="3"/>
  </si>
  <si>
    <t>-同一大学他学部間の併願不可
- 出願時語学要件：ドイツ語のみ</t>
    <rPh sb="17" eb="24">
      <t>シュツガンジゴガクヨウケン</t>
    </rPh>
    <rPh sb="28" eb="29">
      <t>ゴ</t>
    </rPh>
    <phoneticPr fontId="3"/>
  </si>
  <si>
    <t>- 同一大学他学部間の併願不可</t>
    <phoneticPr fontId="3"/>
  </si>
  <si>
    <t>- Global Governance, Economics &amp; Legal Order Exchange Programとの併願可　※出願資格に注意すること。</t>
    <rPh sb="63" eb="65">
      <t>ヘイガン</t>
    </rPh>
    <rPh sb="65" eb="66">
      <t>カ</t>
    </rPh>
    <rPh sb="68" eb="70">
      <t>シュツガン</t>
    </rPh>
    <rPh sb="70" eb="72">
      <t>シカク</t>
    </rPh>
    <rPh sb="73" eb="75">
      <t>チュウイ</t>
    </rPh>
    <phoneticPr fontId="3"/>
  </si>
  <si>
    <t>- Law Exchange Programとの併願可
※出願資格に注意すること</t>
    <rPh sb="29" eb="31">
      <t>シュツガン</t>
    </rPh>
    <rPh sb="31" eb="33">
      <t>シカク</t>
    </rPh>
    <rPh sb="34" eb="36">
      <t>チュウイ</t>
    </rPh>
    <phoneticPr fontId="3"/>
  </si>
  <si>
    <t>-</t>
    <phoneticPr fontId="3"/>
  </si>
  <si>
    <t>- 出願時語学要件：学部により異なる</t>
    <rPh sb="2" eb="9">
      <t>シュツガンジゴガクヨウケン</t>
    </rPh>
    <rPh sb="10" eb="12">
      <t>ガクブ</t>
    </rPh>
    <rPh sb="15" eb="16">
      <t>コト</t>
    </rPh>
    <phoneticPr fontId="3"/>
  </si>
  <si>
    <t>- 英語要件：CEFR B2</t>
    <rPh sb="2" eb="6">
      <t>エイゴヨウケン</t>
    </rPh>
    <phoneticPr fontId="3"/>
  </si>
  <si>
    <t>中国語
HSK Level 4</t>
    <rPh sb="0" eb="3">
      <t>チュウゴクゴ</t>
    </rPh>
    <phoneticPr fontId="3"/>
  </si>
  <si>
    <t>- 出願時語学要件：中国語のみ</t>
    <rPh sb="2" eb="4">
      <t>シュツガン</t>
    </rPh>
    <rPh sb="4" eb="5">
      <t>ジ</t>
    </rPh>
    <rPh sb="5" eb="7">
      <t>ゴガク</t>
    </rPh>
    <rPh sb="7" eb="9">
      <t>ヨウケン</t>
    </rPh>
    <rPh sb="10" eb="13">
      <t>チュウゴクゴ</t>
    </rPh>
    <phoneticPr fontId="3"/>
  </si>
  <si>
    <t>- 出願時語学要件：Good Command in English</t>
    <rPh sb="2" eb="4">
      <t>シュツガン</t>
    </rPh>
    <rPh sb="4" eb="5">
      <t>ジ</t>
    </rPh>
    <rPh sb="5" eb="7">
      <t>ゴガク</t>
    </rPh>
    <rPh sb="7" eb="9">
      <t>ヨウケン</t>
    </rPh>
    <phoneticPr fontId="3"/>
  </si>
  <si>
    <t>- 出願時、語学スコア（TOEFL / IELTS）の提出が求められる。</t>
    <rPh sb="2" eb="5">
      <t>シュツガンジ</t>
    </rPh>
    <rPh sb="6" eb="8">
      <t>ゴガク</t>
    </rPh>
    <rPh sb="27" eb="29">
      <t>テイシュツ</t>
    </rPh>
    <rPh sb="30" eb="31">
      <t>モト</t>
    </rPh>
    <phoneticPr fontId="3"/>
  </si>
  <si>
    <t>中国語
New HSK Level 5 /
Old HSK Level 6</t>
    <rPh sb="0" eb="3">
      <t>チュウゴクゴ</t>
    </rPh>
    <phoneticPr fontId="3"/>
  </si>
  <si>
    <t>トレント大学</t>
    <phoneticPr fontId="3"/>
  </si>
  <si>
    <t>- 出願要件：キャンパスごとに異なる
- キャンパス・学部希望は出願時に３つ以上提出</t>
    <rPh sb="2" eb="6">
      <t>シュツガンヨウケン</t>
    </rPh>
    <rPh sb="15" eb="16">
      <t>コト</t>
    </rPh>
    <rPh sb="27" eb="29">
      <t>ガクブ</t>
    </rPh>
    <rPh sb="29" eb="31">
      <t>キボウ</t>
    </rPh>
    <rPh sb="32" eb="35">
      <t>シュツガンジ</t>
    </rPh>
    <rPh sb="38" eb="40">
      <t>イジョウ</t>
    </rPh>
    <rPh sb="40" eb="42">
      <t>テイシュツ</t>
    </rPh>
    <phoneticPr fontId="3"/>
  </si>
  <si>
    <t>バーミンガム大学</t>
    <phoneticPr fontId="3"/>
  </si>
  <si>
    <t>ロンドン大学東洋・アフリカ研究院</t>
    <rPh sb="4" eb="6">
      <t>ダイガク</t>
    </rPh>
    <rPh sb="6" eb="8">
      <t>トウヨウ</t>
    </rPh>
    <phoneticPr fontId="3"/>
  </si>
  <si>
    <t>- 出願時語学要件：セクションスコアあり
- 出願可能学部：別表参照</t>
    <rPh sb="2" eb="4">
      <t>シュツガン</t>
    </rPh>
    <rPh sb="4" eb="5">
      <t>ジ</t>
    </rPh>
    <rPh sb="5" eb="7">
      <t>ゴガク</t>
    </rPh>
    <rPh sb="7" eb="9">
      <t>ヨウケン</t>
    </rPh>
    <rPh sb="23" eb="25">
      <t>シュツガン</t>
    </rPh>
    <rPh sb="25" eb="27">
      <t>カノウ</t>
    </rPh>
    <rPh sb="27" eb="29">
      <t>ガクブ</t>
    </rPh>
    <rPh sb="30" eb="32">
      <t>ベッピョウ</t>
    </rPh>
    <rPh sb="32" eb="34">
      <t>サンショウ</t>
    </rPh>
    <phoneticPr fontId="3"/>
  </si>
  <si>
    <t>- 出願時語学要件を確認すること（左記参考値）
- 出願可能学部：別表参照</t>
    <rPh sb="2" eb="5">
      <t>シュツガンジ</t>
    </rPh>
    <rPh sb="5" eb="9">
      <t>ゴガクヨウケン</t>
    </rPh>
    <rPh sb="10" eb="12">
      <t>カクニン</t>
    </rPh>
    <rPh sb="17" eb="19">
      <t>サキ</t>
    </rPh>
    <rPh sb="19" eb="22">
      <t>サンコウチ</t>
    </rPh>
    <phoneticPr fontId="3"/>
  </si>
  <si>
    <t>- 出願時語学要件：セクションスコアあり
- 出願可能学部：別表参照</t>
    <rPh sb="2" eb="4">
      <t>シュツガン</t>
    </rPh>
    <rPh sb="4" eb="5">
      <t>ジ</t>
    </rPh>
    <rPh sb="5" eb="7">
      <t>ゴガク</t>
    </rPh>
    <rPh sb="7" eb="9">
      <t>ヨウケン</t>
    </rPh>
    <phoneticPr fontId="3"/>
  </si>
  <si>
    <t>- 出願可能学部：別表参照</t>
    <phoneticPr fontId="3"/>
  </si>
  <si>
    <t>- 出願可能学部：別表参照
- 内定後、派遣先大学の調整により受入学部が決定されるため、必ずしも希望学部への入学が許可されない場合がある。</t>
    <rPh sb="16" eb="19">
      <t>ナイテイゴ</t>
    </rPh>
    <rPh sb="20" eb="23">
      <t>ハケンサキ</t>
    </rPh>
    <rPh sb="23" eb="25">
      <t>ダイガク</t>
    </rPh>
    <rPh sb="26" eb="28">
      <t>チョウセイ</t>
    </rPh>
    <rPh sb="31" eb="35">
      <t>ウケイレガクブ</t>
    </rPh>
    <rPh sb="36" eb="38">
      <t>ケッテイ</t>
    </rPh>
    <rPh sb="44" eb="45">
      <t>カナラ</t>
    </rPh>
    <rPh sb="48" eb="52">
      <t>キボウガクブ</t>
    </rPh>
    <rPh sb="54" eb="56">
      <t>ニュウガク</t>
    </rPh>
    <rPh sb="57" eb="59">
      <t>キョカ</t>
    </rPh>
    <rPh sb="63" eb="65">
      <t>バアイ</t>
    </rPh>
    <phoneticPr fontId="3"/>
  </si>
  <si>
    <t>- １セメスター留学のみ
- 出願可能学部：別表参照</t>
    <rPh sb="8" eb="10">
      <t>リュウガク</t>
    </rPh>
    <phoneticPr fontId="3"/>
  </si>
  <si>
    <t>- Mikkeli Campusとの併願可
- 出願可能学部：別表参照</t>
    <rPh sb="18" eb="20">
      <t>ヘイガン</t>
    </rPh>
    <rPh sb="20" eb="21">
      <t>カ</t>
    </rPh>
    <phoneticPr fontId="3"/>
  </si>
  <si>
    <t>- Helsinki Campusとの併願可
- 出願可能学部：別表参照</t>
    <rPh sb="19" eb="21">
      <t>ヘイガン</t>
    </rPh>
    <rPh sb="21" eb="22">
      <t>カ</t>
    </rPh>
    <phoneticPr fontId="3"/>
  </si>
  <si>
    <t>- 出願可能学部：別表参照
-　出願要件：学部によって異なる</t>
    <rPh sb="16" eb="20">
      <t>シュツガンヨウケン</t>
    </rPh>
    <rPh sb="21" eb="23">
      <t>ガクブ</t>
    </rPh>
    <rPh sb="27" eb="28">
      <t>コト</t>
    </rPh>
    <phoneticPr fontId="3"/>
  </si>
  <si>
    <t>- １年間留学のみ
- 出願可能学部：別表参照</t>
    <rPh sb="3" eb="7">
      <t>ネンカンリュウガク</t>
    </rPh>
    <phoneticPr fontId="3"/>
  </si>
  <si>
    <t>- 冬出発は1セメのみ
- 出願可能学部：別表参照</t>
    <phoneticPr fontId="3"/>
  </si>
  <si>
    <t>- 出願時語学要件：フランス語のみ
- 出願可能学部：別表参照</t>
    <rPh sb="2" eb="4">
      <t>シュツガン</t>
    </rPh>
    <rPh sb="4" eb="5">
      <t>ジ</t>
    </rPh>
    <rPh sb="5" eb="7">
      <t>ゴガク</t>
    </rPh>
    <rPh sb="7" eb="9">
      <t>ヨウケン</t>
    </rPh>
    <rPh sb="14" eb="15">
      <t>ゴ</t>
    </rPh>
    <phoneticPr fontId="3"/>
  </si>
  <si>
    <t>- 申請時語学要件:派遣先大学が設定するセクションスコア要件も満たすこと。
- 冬出発</t>
    <phoneticPr fontId="3"/>
  </si>
  <si>
    <t>マンチェスター大学</t>
    <phoneticPr fontId="3"/>
  </si>
  <si>
    <t>ニューカッスル大学</t>
    <phoneticPr fontId="3"/>
  </si>
  <si>
    <t>ケンブリッジ大学アジア・中東研究学部</t>
    <rPh sb="12" eb="14">
      <t>チュウトウ</t>
    </rPh>
    <rPh sb="14" eb="18">
      <t>ケンキュウガクブ</t>
    </rPh>
    <phoneticPr fontId="3"/>
  </si>
  <si>
    <t>ブリストル大学</t>
    <phoneticPr fontId="3"/>
  </si>
  <si>
    <t>ケルン大学</t>
    <phoneticPr fontId="3"/>
  </si>
  <si>
    <t>トゥルーズ第一キャピトル大学</t>
    <phoneticPr fontId="3"/>
  </si>
  <si>
    <t>エセック・ビジネススクール</t>
    <phoneticPr fontId="3"/>
  </si>
  <si>
    <t>ルイス大学</t>
    <phoneticPr fontId="3"/>
  </si>
  <si>
    <t>オーフス大学</t>
    <rPh sb="4" eb="6">
      <t>ダイガク</t>
    </rPh>
    <phoneticPr fontId="3"/>
  </si>
  <si>
    <t>アールト大学 (Helsinki Campus)</t>
    <phoneticPr fontId="3"/>
  </si>
  <si>
    <t>アールト大学 (Mikkeli Campus)</t>
    <rPh sb="4" eb="6">
      <t>ダイガク</t>
    </rPh>
    <phoneticPr fontId="3"/>
  </si>
  <si>
    <t>マーストリヒト大学</t>
    <rPh sb="7" eb="9">
      <t>ダイガク</t>
    </rPh>
    <phoneticPr fontId="3"/>
  </si>
  <si>
    <t>ゲント大学</t>
    <rPh sb="3" eb="5">
      <t>ダイガク</t>
    </rPh>
    <phoneticPr fontId="3"/>
  </si>
  <si>
    <t>ルーヴェン・カトリック大学
 Faculty of Economics and Business</t>
    <phoneticPr fontId="3"/>
  </si>
  <si>
    <t>ロモノーソフ・モスクワ国立総合大学</t>
    <rPh sb="11" eb="13">
      <t>コクリツ</t>
    </rPh>
    <rPh sb="13" eb="15">
      <t>ソウゴウ</t>
    </rPh>
    <rPh sb="15" eb="17">
      <t>ダイガク</t>
    </rPh>
    <phoneticPr fontId="3"/>
  </si>
  <si>
    <t>ポンペウ・ファブラ大学</t>
    <rPh sb="9" eb="11">
      <t>ダイガク</t>
    </rPh>
    <phoneticPr fontId="3"/>
  </si>
  <si>
    <t>ザンクトガレン大学</t>
    <phoneticPr fontId="3"/>
  </si>
  <si>
    <t>ミシガン大学</t>
    <phoneticPr fontId="3"/>
  </si>
  <si>
    <t>ペンシルヴァニア大学 The College of Arts and Sciences</t>
    <rPh sb="8" eb="10">
      <t>ダイガク</t>
    </rPh>
    <phoneticPr fontId="2"/>
  </si>
  <si>
    <t>ペンシルヴァニア大学 The Wharton School</t>
    <rPh sb="8" eb="10">
      <t>ダイガク</t>
    </rPh>
    <phoneticPr fontId="2"/>
  </si>
  <si>
    <t>ヴァージニア大学</t>
    <rPh sb="6" eb="8">
      <t>ダイガク</t>
    </rPh>
    <phoneticPr fontId="3"/>
  </si>
  <si>
    <t>ブリティッシュ・コロンビア大学</t>
    <phoneticPr fontId="3"/>
  </si>
  <si>
    <t>メキシコ大学院大学</t>
    <rPh sb="4" eb="7">
      <t>ダイガクイン</t>
    </rPh>
    <rPh sb="7" eb="9">
      <t>ダイガク</t>
    </rPh>
    <phoneticPr fontId="3"/>
  </si>
  <si>
    <t>オーストラリア国立大学</t>
    <phoneticPr fontId="3"/>
  </si>
  <si>
    <t>北京師範大学</t>
    <rPh sb="0" eb="2">
      <t>ペキン</t>
    </rPh>
    <rPh sb="2" eb="4">
      <t>シハン</t>
    </rPh>
    <rPh sb="4" eb="6">
      <t>ダイガク</t>
    </rPh>
    <phoneticPr fontId="3"/>
  </si>
  <si>
    <t>- General Visiting Student</t>
    <phoneticPr fontId="3"/>
  </si>
  <si>
    <t>ルンド大学</t>
    <rPh sb="3" eb="5">
      <t>ダイガク</t>
    </rPh>
    <phoneticPr fontId="3"/>
  </si>
  <si>
    <t>ハノーファー大学</t>
    <rPh sb="6" eb="8">
      <t>ダイガク</t>
    </rPh>
    <phoneticPr fontId="3"/>
  </si>
  <si>
    <t>フローニンゲン大学経済・経営学院</t>
    <rPh sb="7" eb="9">
      <t>ダイガク</t>
    </rPh>
    <rPh sb="9" eb="11">
      <t>ケイザイ</t>
    </rPh>
    <rPh sb="12" eb="16">
      <t>ケイエイガクイン</t>
    </rPh>
    <phoneticPr fontId="3"/>
  </si>
  <si>
    <t>ブリュッセル自由大学ソルヴェイ経済・経営学院</t>
    <rPh sb="6" eb="8">
      <t>ジユウ</t>
    </rPh>
    <rPh sb="8" eb="10">
      <t>ダイガク</t>
    </rPh>
    <rPh sb="15" eb="17">
      <t>ケイザイ</t>
    </rPh>
    <rPh sb="18" eb="22">
      <t>ケイエイガクイン</t>
    </rPh>
    <phoneticPr fontId="3"/>
  </si>
  <si>
    <t>ポワティエ大学</t>
    <phoneticPr fontId="3"/>
  </si>
  <si>
    <t>サウス・カロライナ大学</t>
    <phoneticPr fontId="3"/>
  </si>
  <si>
    <t>ミネソタ大学 Carlson School of Management</t>
    <phoneticPr fontId="3"/>
  </si>
  <si>
    <t>ワシントン大学</t>
    <rPh sb="5" eb="7">
      <t>ダイガク</t>
    </rPh>
    <phoneticPr fontId="3"/>
  </si>
  <si>
    <t>キングス・カレッジ・ロンドン大学</t>
    <rPh sb="14" eb="16">
      <t>ダイガク</t>
    </rPh>
    <phoneticPr fontId="3"/>
  </si>
  <si>
    <t>高麗大学 Business School</t>
    <phoneticPr fontId="3"/>
  </si>
  <si>
    <t>ハーバード大学 【グローバルリーダー育成海外留学制度】</t>
    <rPh sb="5" eb="7">
      <t>ダイガク</t>
    </rPh>
    <rPh sb="18" eb="20">
      <t>イクセイ</t>
    </rPh>
    <rPh sb="20" eb="22">
      <t>カイガイ</t>
    </rPh>
    <rPh sb="22" eb="24">
      <t>リュウガク</t>
    </rPh>
    <rPh sb="24" eb="26">
      <t>セイド</t>
    </rPh>
    <phoneticPr fontId="2"/>
  </si>
  <si>
    <t>ケンブリッジ大学 【グローバルリーダー育成海外留学制度】</t>
    <rPh sb="6" eb="8">
      <t>ダイガク</t>
    </rPh>
    <rPh sb="19" eb="21">
      <t>イクセイ</t>
    </rPh>
    <rPh sb="21" eb="23">
      <t>カイガイ</t>
    </rPh>
    <rPh sb="23" eb="25">
      <t>リュウガク</t>
    </rPh>
    <rPh sb="25" eb="27">
      <t>セイド</t>
    </rPh>
    <phoneticPr fontId="2"/>
  </si>
  <si>
    <t>ロンドン・スクール・オブ・エコノミクス 【グローバルリーダー育成海外留学制度】</t>
    <rPh sb="30" eb="32">
      <t>イクセイ</t>
    </rPh>
    <rPh sb="32" eb="34">
      <t>カイガイ</t>
    </rPh>
    <rPh sb="34" eb="36">
      <t>リュウガク</t>
    </rPh>
    <rPh sb="36" eb="38">
      <t>セイド</t>
    </rPh>
    <phoneticPr fontId="2"/>
  </si>
  <si>
    <t>オックスフォード大学 【グローバルリーダー育成海外留学制度】</t>
    <rPh sb="8" eb="10">
      <t>ダイガク</t>
    </rPh>
    <rPh sb="21" eb="23">
      <t>イクセイ</t>
    </rPh>
    <rPh sb="23" eb="25">
      <t>カイガイ</t>
    </rPh>
    <rPh sb="25" eb="27">
      <t>リュウガク</t>
    </rPh>
    <rPh sb="27" eb="29">
      <t>セイド</t>
    </rPh>
    <phoneticPr fontId="2"/>
  </si>
  <si>
    <t>ロンドン大学ユニバーシティ・カレッジ 
　Arts and Sciences (BASc)</t>
    <rPh sb="4" eb="6">
      <t>ダイガク</t>
    </rPh>
    <phoneticPr fontId="3"/>
  </si>
  <si>
    <t>-International Social &amp; Political Studiesとの併願可
- 出願時語学要件：セクションスコアあり</t>
    <rPh sb="43" eb="45">
      <t>ヘイガン</t>
    </rPh>
    <rPh sb="45" eb="46">
      <t>カ</t>
    </rPh>
    <phoneticPr fontId="3"/>
  </si>
  <si>
    <t>ロンドン大学ユニバーシティ・カレッジ International Social &amp; Political Studies</t>
    <rPh sb="4" eb="6">
      <t>ダイガク</t>
    </rPh>
    <phoneticPr fontId="3"/>
  </si>
  <si>
    <t>エラスムス大学</t>
    <rPh sb="5" eb="7">
      <t>ダイガク</t>
    </rPh>
    <phoneticPr fontId="3"/>
  </si>
  <si>
    <t>ミネソタ大学 College of Liberal Arts</t>
    <phoneticPr fontId="3"/>
  </si>
  <si>
    <t>ハワイ大学マノア校</t>
    <phoneticPr fontId="3"/>
  </si>
  <si>
    <t>-　【Regular Exchange Students】 
-（授業料徴収）との併願可
- 冬出発は1セメのみ
- (Business):GPA要件3.0</t>
    <rPh sb="33" eb="36">
      <t>ジュギョウリョウ</t>
    </rPh>
    <rPh sb="36" eb="38">
      <t>チョウシュウ</t>
    </rPh>
    <rPh sb="41" eb="43">
      <t>ヘイガン</t>
    </rPh>
    <rPh sb="43" eb="44">
      <t>カ</t>
    </rPh>
    <phoneticPr fontId="3"/>
  </si>
  <si>
    <t>-【Hoakipa Scholarship Program】
-【Regular Exchange Students】 との併願可
- (Business):GPA要件3.0</t>
    <rPh sb="62" eb="64">
      <t>ヘイガン</t>
    </rPh>
    <rPh sb="64" eb="65">
      <t>カ</t>
    </rPh>
    <rPh sb="82" eb="84">
      <t>ヨウケン</t>
    </rPh>
    <phoneticPr fontId="3"/>
  </si>
  <si>
    <t>ハワイ大学マノア校(授業料徴収)</t>
    <rPh sb="10" eb="13">
      <t>ジュギョウリョウ</t>
    </rPh>
    <rPh sb="13" eb="15">
      <t>チョウシュウ</t>
    </rPh>
    <phoneticPr fontId="3"/>
  </si>
  <si>
    <t>テュレーン大学</t>
    <phoneticPr fontId="3"/>
  </si>
  <si>
    <t>-  Freeman School of Business</t>
    <phoneticPr fontId="3"/>
  </si>
  <si>
    <t>ローザンヌ大学</t>
    <rPh sb="5" eb="7">
      <t>ダイガク</t>
    </rPh>
    <phoneticPr fontId="3"/>
  </si>
  <si>
    <t>チュラロンコン大学</t>
    <rPh sb="7" eb="9">
      <t>ダイガク</t>
    </rPh>
    <phoneticPr fontId="3"/>
  </si>
  <si>
    <t xml:space="preserve">
（自動）
出願要件
TOEFL</t>
    <rPh sb="2" eb="4">
      <t>ジドウ</t>
    </rPh>
    <rPh sb="6" eb="10">
      <t>シュツガンヨウケン</t>
    </rPh>
    <phoneticPr fontId="3"/>
  </si>
  <si>
    <t>（自動）
出願要件
IELTS</t>
    <rPh sb="1" eb="3">
      <t>ジドウ</t>
    </rPh>
    <rPh sb="5" eb="9">
      <t>シュツガンヨウケン</t>
    </rPh>
    <phoneticPr fontId="3"/>
  </si>
  <si>
    <t>ミュンヘン大学</t>
  </si>
  <si>
    <t>合計1</t>
    <rPh sb="0" eb="2">
      <t>ゴウケイ</t>
    </rPh>
    <phoneticPr fontId="3"/>
  </si>
  <si>
    <t>合計2</t>
    <rPh sb="0" eb="2">
      <t>ゴウケイ</t>
    </rPh>
    <phoneticPr fontId="3"/>
  </si>
  <si>
    <t>スペイン語 
CEFR B1</t>
    <rPh sb="4" eb="5">
      <t>ゴ</t>
    </rPh>
    <phoneticPr fontId="3"/>
  </si>
  <si>
    <t>合計3</t>
    <rPh sb="0" eb="2">
      <t>ゴウケイ</t>
    </rPh>
    <phoneticPr fontId="3"/>
  </si>
  <si>
    <t>令和7(2025)年夏出発第2回</t>
    <rPh sb="0" eb="1">
      <t>レイ</t>
    </rPh>
    <rPh sb="1" eb="2">
      <t>ワ</t>
    </rPh>
    <rPh sb="10" eb="11">
      <t>ナツ</t>
    </rPh>
    <rPh sb="11" eb="13">
      <t>シュッパツ</t>
    </rPh>
    <rPh sb="13" eb="14">
      <t>ダイ</t>
    </rPh>
    <rPh sb="15" eb="16">
      <t>カイ</t>
    </rPh>
    <phoneticPr fontId="3"/>
  </si>
  <si>
    <t>フランス語
CEFR B2,DELF A2, TCF 450</t>
    <phoneticPr fontId="3"/>
  </si>
  <si>
    <t>スペイン語 
CEFR　B1</t>
    <rPh sb="4" eb="5">
      <t>ゴ</t>
    </rPh>
    <phoneticPr fontId="3"/>
  </si>
  <si>
    <t>スペイン語
CEFR　B2</t>
    <rPh sb="4" eb="5">
      <t>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</si>
</sst>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yyyy&quot;年&quot;m&quot;月&quot;;@"/>
    <numFmt numFmtId="178" formatCode="0.0_);[Red]\(0.0\)"/>
    <numFmt numFmtId="179" formatCode="0.0_ "/>
    <numFmt numFmtId="180" formatCode="0_);[Red]\(0\)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.5"/>
      <color theme="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theme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8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8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180" fontId="11" fillId="3" borderId="4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179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4" xfId="0" quotePrefix="1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quotePrefix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quotePrefix="1" applyFont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left" vertical="center" wrapText="1"/>
    </xf>
    <xf numFmtId="178" fontId="8" fillId="2" borderId="7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vertical="center"/>
      <protection locked="0"/>
    </xf>
    <xf numFmtId="179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right"/>
    </xf>
    <xf numFmtId="0" fontId="7" fillId="0" borderId="1" xfId="0" applyFont="1" applyBorder="1" applyAlignment="1"/>
    <xf numFmtId="0" fontId="4" fillId="0" borderId="0" xfId="0" applyFont="1" applyFill="1" applyAlignment="1">
      <alignment horizontal="left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quotePrefix="1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wrapText="1"/>
    </xf>
    <xf numFmtId="0" fontId="15" fillId="8" borderId="5" xfId="0" applyFont="1" applyFill="1" applyBorder="1" applyAlignment="1">
      <alignment wrapText="1"/>
    </xf>
    <xf numFmtId="0" fontId="15" fillId="8" borderId="5" xfId="0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0" fontId="15" fillId="6" borderId="5" xfId="0" applyFont="1" applyFill="1" applyBorder="1" applyAlignment="1">
      <alignment horizontal="center" wrapText="1"/>
    </xf>
    <xf numFmtId="0" fontId="15" fillId="8" borderId="5" xfId="0" applyFont="1" applyFill="1" applyBorder="1" applyAlignment="1">
      <alignment horizontal="left" wrapText="1"/>
    </xf>
    <xf numFmtId="0" fontId="15" fillId="8" borderId="6" xfId="0" applyFont="1" applyFill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4" borderId="0" xfId="0" applyFont="1" applyFill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16" fillId="6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179" fontId="9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A97B870-7147-4D4D-81A6-32D934F2D46C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9D9D9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</xdr:colOff>
      <xdr:row>1</xdr:row>
      <xdr:rowOff>35720</xdr:rowOff>
    </xdr:from>
    <xdr:to>
      <xdr:col>8</xdr:col>
      <xdr:colOff>1762125</xdr:colOff>
      <xdr:row>3</xdr:row>
      <xdr:rowOff>130970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9CA2909-68FA-46D9-86BB-8761AC443FDA}"/>
            </a:ext>
          </a:extLst>
        </xdr:cNvPr>
        <xdr:cNvSpPr/>
      </xdr:nvSpPr>
      <xdr:spPr>
        <a:xfrm>
          <a:off x="10298906" y="238126"/>
          <a:ext cx="4679157" cy="559594"/>
        </a:xfrm>
        <a:prstGeom prst="wedgeRoundRectCallout">
          <a:avLst>
            <a:gd name="adj1" fmla="val -73245"/>
            <a:gd name="adj2" fmla="val 63305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TOFEL/IELTS</a:t>
          </a:r>
          <a:r>
            <a:rPr kumimoji="1" lang="ja-JP" altLang="en-US" sz="1100">
              <a:solidFill>
                <a:sysClr val="windowText" lastClr="000000"/>
              </a:solidFill>
            </a:rPr>
            <a:t>のスコアを入力すると、選択した派遣先大学の要件を満たしているか、簡易チェックが可能です。（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TOFEL/IELTS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のみ）（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CEFR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非対応）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523876</xdr:colOff>
      <xdr:row>6</xdr:row>
      <xdr:rowOff>107156</xdr:rowOff>
    </xdr:from>
    <xdr:to>
      <xdr:col>8</xdr:col>
      <xdr:colOff>2274095</xdr:colOff>
      <xdr:row>6</xdr:row>
      <xdr:rowOff>833438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E38F9E8-9BCE-40E6-906B-707FE8D3622B}"/>
            </a:ext>
          </a:extLst>
        </xdr:cNvPr>
        <xdr:cNvSpPr/>
      </xdr:nvSpPr>
      <xdr:spPr>
        <a:xfrm>
          <a:off x="10810876" y="1559719"/>
          <a:ext cx="4679157" cy="726282"/>
        </a:xfrm>
        <a:prstGeom prst="wedgeRoundRectCallout">
          <a:avLst>
            <a:gd name="adj1" fmla="val -73245"/>
            <a:gd name="adj2" fmla="val 63305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語学要件、成績要件が派遣先大学の要件を満たしていない場合、赤く表示される。応募時点で要件を満たしていない場合、当該大学の選考対象外となる。</a:t>
          </a:r>
        </a:p>
      </xdr:txBody>
    </xdr:sp>
    <xdr:clientData/>
  </xdr:twoCellAnchor>
  <xdr:twoCellAnchor>
    <xdr:from>
      <xdr:col>1</xdr:col>
      <xdr:colOff>1488282</xdr:colOff>
      <xdr:row>6</xdr:row>
      <xdr:rowOff>59530</xdr:rowOff>
    </xdr:from>
    <xdr:to>
      <xdr:col>2</xdr:col>
      <xdr:colOff>464344</xdr:colOff>
      <xdr:row>6</xdr:row>
      <xdr:rowOff>702467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F33F565-FE1F-46DA-9EBF-1F973FA9701A}"/>
            </a:ext>
          </a:extLst>
        </xdr:cNvPr>
        <xdr:cNvSpPr/>
      </xdr:nvSpPr>
      <xdr:spPr>
        <a:xfrm>
          <a:off x="2238376" y="1512093"/>
          <a:ext cx="3321843" cy="642937"/>
        </a:xfrm>
        <a:prstGeom prst="wedgeRoundRectCallout">
          <a:avLst>
            <a:gd name="adj1" fmla="val 43402"/>
            <a:gd name="adj2" fmla="val 10581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セメスター数（派遣期間）は、派遣先大学によって制限がある場合があるので、別表を必ず確認すること。</a:t>
          </a:r>
        </a:p>
      </xdr:txBody>
    </xdr:sp>
    <xdr:clientData/>
  </xdr:twoCellAnchor>
  <xdr:twoCellAnchor>
    <xdr:from>
      <xdr:col>5</xdr:col>
      <xdr:colOff>47625</xdr:colOff>
      <xdr:row>12</xdr:row>
      <xdr:rowOff>119063</xdr:rowOff>
    </xdr:from>
    <xdr:to>
      <xdr:col>7</xdr:col>
      <xdr:colOff>2488407</xdr:colOff>
      <xdr:row>13</xdr:row>
      <xdr:rowOff>333376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CFAF42F-6494-4650-BC80-2F0C43AB040D}"/>
            </a:ext>
          </a:extLst>
        </xdr:cNvPr>
        <xdr:cNvSpPr/>
      </xdr:nvSpPr>
      <xdr:spPr>
        <a:xfrm>
          <a:off x="8096250" y="5334001"/>
          <a:ext cx="4679157" cy="750094"/>
        </a:xfrm>
        <a:prstGeom prst="wedgeRoundRectCallout">
          <a:avLst>
            <a:gd name="adj1" fmla="val -61286"/>
            <a:gd name="adj2" fmla="val -61176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TOFEL</a:t>
          </a:r>
          <a:r>
            <a:rPr kumimoji="1" lang="ja-JP" altLang="en-US" sz="1100">
              <a:solidFill>
                <a:sysClr val="windowText" lastClr="000000"/>
              </a:solidFill>
            </a:rPr>
            <a:t>または</a:t>
          </a:r>
          <a:r>
            <a:rPr kumimoji="1" lang="en-US" altLang="ja-JP" sz="1100">
              <a:solidFill>
                <a:sysClr val="windowText" lastClr="000000"/>
              </a:solidFill>
            </a:rPr>
            <a:t>IELTS</a:t>
          </a:r>
          <a:r>
            <a:rPr kumimoji="1" lang="ja-JP" altLang="en-US" sz="1100">
              <a:solidFill>
                <a:sysClr val="windowText" lastClr="000000"/>
              </a:solidFill>
            </a:rPr>
            <a:t>どちらかの要件を満たしていれば応募可能。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例）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TOFEL/IELTS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いずれも満たしていないため、希望順位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位の大学は応募不可。本票に記載されていても選考対象外とする。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392905</xdr:colOff>
      <xdr:row>14</xdr:row>
      <xdr:rowOff>47625</xdr:rowOff>
    </xdr:from>
    <xdr:to>
      <xdr:col>6</xdr:col>
      <xdr:colOff>1000124</xdr:colOff>
      <xdr:row>15</xdr:row>
      <xdr:rowOff>476250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F033536-49E8-4CF5-AD28-66C1D978AF95}"/>
            </a:ext>
          </a:extLst>
        </xdr:cNvPr>
        <xdr:cNvSpPr/>
      </xdr:nvSpPr>
      <xdr:spPr>
        <a:xfrm>
          <a:off x="5488780" y="6334125"/>
          <a:ext cx="4679157" cy="964406"/>
        </a:xfrm>
        <a:prstGeom prst="wedgeRoundRectCallout">
          <a:avLst>
            <a:gd name="adj1" fmla="val -49836"/>
            <a:gd name="adj2" fmla="val -147971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年間留学を希望する場合は、“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セメスター”、半年間留学を希望する場合は“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セメスター</a:t>
          </a:r>
          <a:r>
            <a:rPr kumimoji="1" lang="en-US" altLang="ja-JP" sz="1100">
              <a:solidFill>
                <a:sysClr val="windowText" lastClr="000000"/>
              </a:solidFill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</a:rPr>
            <a:t>を選択。ただし、大学によってセメスター（ターム）の長さは異なるため、自身で学期期間を確認すること。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提出後・内定後の変更はできない。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738188</xdr:colOff>
      <xdr:row>15</xdr:row>
      <xdr:rowOff>416719</xdr:rowOff>
    </xdr:from>
    <xdr:to>
      <xdr:col>1</xdr:col>
      <xdr:colOff>4238625</xdr:colOff>
      <xdr:row>16</xdr:row>
      <xdr:rowOff>273844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D70CEFA-4305-47A2-B35A-604AE20F9A59}"/>
            </a:ext>
          </a:extLst>
        </xdr:cNvPr>
        <xdr:cNvSpPr/>
      </xdr:nvSpPr>
      <xdr:spPr>
        <a:xfrm>
          <a:off x="738188" y="7239000"/>
          <a:ext cx="4250531" cy="392907"/>
        </a:xfrm>
        <a:prstGeom prst="wedgeRoundRectCallout">
          <a:avLst>
            <a:gd name="adj1" fmla="val -15739"/>
            <a:gd name="adj2" fmla="val -136695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派遣先大学、セメスター数、出発時期は、リストから選択すること。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8"/>
  <sheetViews>
    <sheetView tabSelected="1" zoomScale="80" zoomScaleNormal="80" zoomScaleSheetLayoutView="85" zoomScalePageLayoutView="85" workbookViewId="0">
      <selection activeCell="J14" sqref="J14"/>
    </sheetView>
  </sheetViews>
  <sheetFormatPr defaultRowHeight="15.75" x14ac:dyDescent="0.25"/>
  <cols>
    <col min="1" max="1" width="9.875" style="2" customWidth="1"/>
    <col min="2" max="2" width="57" style="2" customWidth="1"/>
    <col min="3" max="3" width="9.375" style="2" customWidth="1"/>
    <col min="4" max="7" width="14.625" style="2" customWidth="1"/>
    <col min="8" max="8" width="38.375" style="2" customWidth="1"/>
    <col min="9" max="9" width="39.125" style="24" hidden="1" customWidth="1"/>
    <col min="10" max="10" width="25" style="2" customWidth="1"/>
    <col min="11" max="16384" width="9" style="2"/>
  </cols>
  <sheetData>
    <row r="1" spans="1:9" x14ac:dyDescent="0.25">
      <c r="D1" s="88" t="s">
        <v>259</v>
      </c>
      <c r="E1" s="88"/>
      <c r="F1" s="88"/>
      <c r="G1" s="88"/>
      <c r="H1" s="45"/>
    </row>
    <row r="2" spans="1:9" ht="21" x14ac:dyDescent="0.3">
      <c r="A2" s="85" t="s">
        <v>9</v>
      </c>
      <c r="B2" s="85"/>
      <c r="C2" s="85"/>
      <c r="D2" s="85"/>
      <c r="E2" s="85"/>
      <c r="F2" s="85"/>
      <c r="G2" s="85"/>
      <c r="H2" s="46"/>
      <c r="I2" s="25"/>
    </row>
    <row r="4" spans="1:9" ht="21" customHeight="1" x14ac:dyDescent="0.25">
      <c r="A4" s="3" t="s">
        <v>13</v>
      </c>
      <c r="B4" s="28"/>
      <c r="E4" s="4" t="s">
        <v>10</v>
      </c>
      <c r="F4" s="4" t="s">
        <v>11</v>
      </c>
      <c r="G4" s="26" t="s">
        <v>12</v>
      </c>
      <c r="H4" s="55" t="s">
        <v>120</v>
      </c>
    </row>
    <row r="5" spans="1:9" ht="21" customHeight="1" x14ac:dyDescent="0.25">
      <c r="A5" s="3" t="s">
        <v>14</v>
      </c>
      <c r="B5" s="28"/>
      <c r="D5" s="54" t="s">
        <v>119</v>
      </c>
      <c r="E5" s="28"/>
      <c r="F5" s="29"/>
      <c r="G5" s="30"/>
      <c r="H5" s="28"/>
    </row>
    <row r="6" spans="1:9" ht="21" customHeight="1" x14ac:dyDescent="0.25">
      <c r="A6" s="50"/>
      <c r="B6" s="51"/>
      <c r="D6" s="50"/>
      <c r="E6" s="51"/>
      <c r="F6" s="52"/>
      <c r="G6" s="32"/>
      <c r="H6" s="53"/>
    </row>
    <row r="7" spans="1:9" ht="73.5" customHeight="1" x14ac:dyDescent="0.25">
      <c r="D7" s="86" t="s">
        <v>123</v>
      </c>
      <c r="E7" s="87"/>
      <c r="F7" s="87"/>
      <c r="G7" s="87"/>
      <c r="H7" s="24"/>
      <c r="I7" s="2"/>
    </row>
    <row r="8" spans="1:9" ht="54" customHeight="1" x14ac:dyDescent="0.25">
      <c r="A8" s="62" t="s">
        <v>15</v>
      </c>
      <c r="B8" s="63" t="s">
        <v>0</v>
      </c>
      <c r="C8" s="64" t="s">
        <v>7</v>
      </c>
      <c r="D8" s="65" t="s">
        <v>252</v>
      </c>
      <c r="E8" s="65" t="s">
        <v>253</v>
      </c>
      <c r="F8" s="66" t="s">
        <v>8</v>
      </c>
      <c r="G8" s="66" t="s">
        <v>121</v>
      </c>
      <c r="H8" s="67" t="s">
        <v>67</v>
      </c>
      <c r="I8" s="68" t="s">
        <v>6</v>
      </c>
    </row>
    <row r="9" spans="1:9" ht="42" customHeight="1" x14ac:dyDescent="0.25">
      <c r="A9" s="27">
        <v>1</v>
      </c>
      <c r="B9" s="5"/>
      <c r="C9" s="27"/>
      <c r="D9" s="70" t="str">
        <f>IFERROR(VLOOKUP(Sheet1!$B9,'（非表示）別表'!B:H,6,FALSE),"")</f>
        <v/>
      </c>
      <c r="E9" s="71" t="str">
        <f>IFERROR(VLOOKUP(Sheet1!$B9,'（非表示）別表'!B:H,7,FALSE),"")</f>
        <v/>
      </c>
      <c r="F9" s="72" t="str">
        <f>IFERROR(VLOOKUP(Sheet1!$B9,'（非表示）別表'!$B:$H,4,FALSE),"")</f>
        <v/>
      </c>
      <c r="G9" s="71" t="str">
        <f>IFERROR(VLOOKUP(Sheet1!$B9,'（非表示）別表'!B:H,5,FALSE),"")</f>
        <v/>
      </c>
      <c r="H9" s="73" t="str">
        <f>IFERROR(VLOOKUP(Sheet1!$B9,'（非表示）別表'!B:I,8,FALSE),"")</f>
        <v/>
      </c>
      <c r="I9" s="79" t="str">
        <f>Sheet1!$B9&amp;"("&amp;Sheet1!$C9&amp;"セメ)"</f>
        <v>(セメ)</v>
      </c>
    </row>
    <row r="10" spans="1:9" ht="42" customHeight="1" x14ac:dyDescent="0.25">
      <c r="A10" s="27">
        <v>2</v>
      </c>
      <c r="B10" s="5"/>
      <c r="C10" s="27"/>
      <c r="D10" s="70" t="str">
        <f>IFERROR(VLOOKUP(Sheet1!$B10,'（非表示）別表'!B:H,6,FALSE),"")</f>
        <v/>
      </c>
      <c r="E10" s="71" t="str">
        <f>IFERROR(VLOOKUP(Sheet1!$B10,'（非表示）別表'!B:H,7,FALSE),"")</f>
        <v/>
      </c>
      <c r="F10" s="72" t="str">
        <f>IFERROR(VLOOKUP(Sheet1!$B10,'（非表示）別表'!$B:$H,4,FALSE),"")</f>
        <v/>
      </c>
      <c r="G10" s="71" t="str">
        <f>IFERROR(VLOOKUP(Sheet1!$B10,'（非表示）別表'!B:H,5,FALSE),"")</f>
        <v/>
      </c>
      <c r="H10" s="73" t="str">
        <f>IFERROR(VLOOKUP(Sheet1!$B10,'（非表示）別表'!B:I,8,FALSE),"")</f>
        <v/>
      </c>
      <c r="I10" s="79" t="str">
        <f>Sheet1!$B10&amp;"("&amp;Sheet1!$C10&amp;"セメ)"</f>
        <v>(セメ)</v>
      </c>
    </row>
    <row r="11" spans="1:9" ht="42" customHeight="1" x14ac:dyDescent="0.25">
      <c r="A11" s="27">
        <v>3</v>
      </c>
      <c r="B11" s="5"/>
      <c r="C11" s="27"/>
      <c r="D11" s="70" t="str">
        <f>IFERROR(VLOOKUP(Sheet1!$B11,'（非表示）別表'!B:H,6,FALSE),"")</f>
        <v/>
      </c>
      <c r="E11" s="71" t="str">
        <f>IFERROR(VLOOKUP(Sheet1!$B11,'（非表示）別表'!B:H,7,FALSE),"")</f>
        <v/>
      </c>
      <c r="F11" s="72" t="str">
        <f>IFERROR(VLOOKUP(Sheet1!$B11,'（非表示）別表'!$B:$H,4,FALSE),"")</f>
        <v/>
      </c>
      <c r="G11" s="71" t="str">
        <f>IFERROR(VLOOKUP(Sheet1!$B11,'（非表示）別表'!B:H,5,FALSE),"")</f>
        <v/>
      </c>
      <c r="H11" s="73" t="str">
        <f>IFERROR(VLOOKUP(Sheet1!$B11,'（非表示）別表'!B:I,8,FALSE),"")</f>
        <v/>
      </c>
      <c r="I11" s="79" t="str">
        <f>Sheet1!$B11&amp;"("&amp;Sheet1!$C11&amp;"セメ)"</f>
        <v>(セメ)</v>
      </c>
    </row>
    <row r="12" spans="1:9" ht="42" customHeight="1" x14ac:dyDescent="0.25">
      <c r="A12" s="27">
        <v>4</v>
      </c>
      <c r="B12" s="5"/>
      <c r="C12" s="27"/>
      <c r="D12" s="70" t="str">
        <f>IFERROR(VLOOKUP(Sheet1!$B12,'（非表示）別表'!B:H,6,FALSE),"")</f>
        <v/>
      </c>
      <c r="E12" s="71" t="str">
        <f>IFERROR(VLOOKUP(Sheet1!$B12,'（非表示）別表'!B:H,7,FALSE),"")</f>
        <v/>
      </c>
      <c r="F12" s="72" t="str">
        <f>IFERROR(VLOOKUP(Sheet1!$B12,'（非表示）別表'!$B:$H,4,FALSE),"")</f>
        <v/>
      </c>
      <c r="G12" s="71" t="str">
        <f>IFERROR(VLOOKUP(Sheet1!$B12,'（非表示）別表'!B:H,5,FALSE),"")</f>
        <v/>
      </c>
      <c r="H12" s="73" t="str">
        <f>IFERROR(VLOOKUP(Sheet1!$B12,'（非表示）別表'!B:I,8,FALSE),"")</f>
        <v/>
      </c>
      <c r="I12" s="79" t="str">
        <f>Sheet1!$B12&amp;"("&amp;Sheet1!$C12&amp;"セメ)"</f>
        <v>(セメ)</v>
      </c>
    </row>
    <row r="13" spans="1:9" ht="42" customHeight="1" x14ac:dyDescent="0.25">
      <c r="A13" s="27">
        <v>5</v>
      </c>
      <c r="B13" s="5"/>
      <c r="C13" s="27"/>
      <c r="D13" s="70" t="str">
        <f>IFERROR(VLOOKUP(Sheet1!$B13,'（非表示）別表'!B:H,6,FALSE),"")</f>
        <v/>
      </c>
      <c r="E13" s="71" t="str">
        <f>IFERROR(VLOOKUP(Sheet1!$B13,'（非表示）別表'!B:H,7,FALSE),"")</f>
        <v/>
      </c>
      <c r="F13" s="72" t="str">
        <f>IFERROR(VLOOKUP(Sheet1!$B13,'（非表示）別表'!$B:$H,4,FALSE),"")</f>
        <v/>
      </c>
      <c r="G13" s="71" t="str">
        <f>IFERROR(VLOOKUP(Sheet1!$B13,'（非表示）別表'!B:H,5,FALSE),"")</f>
        <v/>
      </c>
      <c r="H13" s="73" t="str">
        <f>IFERROR(VLOOKUP(Sheet1!$B13,'（非表示）別表'!B:I,8,FALSE),"")</f>
        <v/>
      </c>
      <c r="I13" s="79" t="str">
        <f>Sheet1!$B13&amp;"("&amp;Sheet1!$C13&amp;"セメ)"</f>
        <v>(セメ)</v>
      </c>
    </row>
    <row r="14" spans="1:9" ht="42" customHeight="1" x14ac:dyDescent="0.25">
      <c r="A14" s="27">
        <v>6</v>
      </c>
      <c r="B14" s="5"/>
      <c r="C14" s="27"/>
      <c r="D14" s="70" t="str">
        <f>IFERROR(VLOOKUP(Sheet1!$B14,'（非表示）別表'!B:H,6,FALSE),"")</f>
        <v/>
      </c>
      <c r="E14" s="71" t="str">
        <f>IFERROR(VLOOKUP(Sheet1!$B14,'（非表示）別表'!B:H,7,FALSE),"")</f>
        <v/>
      </c>
      <c r="F14" s="72" t="str">
        <f>IFERROR(VLOOKUP(Sheet1!$B14,'（非表示）別表'!$B:$H,4,FALSE),"")</f>
        <v/>
      </c>
      <c r="G14" s="71" t="str">
        <f>IFERROR(VLOOKUP(Sheet1!$B14,'（非表示）別表'!B:H,5,FALSE),"")</f>
        <v/>
      </c>
      <c r="H14" s="73" t="str">
        <f>IFERROR(VLOOKUP(Sheet1!$B14,'（非表示）別表'!B:I,8,FALSE),"")</f>
        <v/>
      </c>
      <c r="I14" s="79" t="str">
        <f>Sheet1!$B14&amp;"("&amp;Sheet1!$C14&amp;"セメ)"</f>
        <v>(セメ)</v>
      </c>
    </row>
    <row r="15" spans="1:9" ht="42" customHeight="1" x14ac:dyDescent="0.25">
      <c r="A15" s="27">
        <v>7</v>
      </c>
      <c r="B15" s="5"/>
      <c r="C15" s="27"/>
      <c r="D15" s="70" t="str">
        <f>IFERROR(VLOOKUP(Sheet1!$B15,'（非表示）別表'!B:H,6,FALSE),"")</f>
        <v/>
      </c>
      <c r="E15" s="71" t="str">
        <f>IFERROR(VLOOKUP(Sheet1!$B15,'（非表示）別表'!B:H,7,FALSE),"")</f>
        <v/>
      </c>
      <c r="F15" s="72" t="str">
        <f>IFERROR(VLOOKUP(Sheet1!$B15,'（非表示）別表'!$B:$H,4,FALSE),"")</f>
        <v/>
      </c>
      <c r="G15" s="71" t="str">
        <f>IFERROR(VLOOKUP(Sheet1!$B15,'（非表示）別表'!B:H,5,FALSE),"")</f>
        <v/>
      </c>
      <c r="H15" s="73" t="str">
        <f>IFERROR(VLOOKUP(Sheet1!$B15,'（非表示）別表'!B:I,8,FALSE),"")</f>
        <v/>
      </c>
      <c r="I15" s="79" t="str">
        <f>Sheet1!$B15&amp;"("&amp;Sheet1!$C15&amp;"セメ)"</f>
        <v>(セメ)</v>
      </c>
    </row>
    <row r="16" spans="1:9" ht="42" customHeight="1" x14ac:dyDescent="0.25">
      <c r="A16" s="27">
        <v>8</v>
      </c>
      <c r="B16" s="5"/>
      <c r="C16" s="27"/>
      <c r="D16" s="70" t="str">
        <f>IFERROR(VLOOKUP(Sheet1!$B16,'（非表示）別表'!B:H,6,FALSE),"")</f>
        <v/>
      </c>
      <c r="E16" s="71" t="str">
        <f>IFERROR(VLOOKUP(Sheet1!$B16,'（非表示）別表'!B:H,7,FALSE),"")</f>
        <v/>
      </c>
      <c r="F16" s="72" t="str">
        <f>IFERROR(VLOOKUP(Sheet1!$B16,'（非表示）別表'!$B:$H,4,FALSE),"")</f>
        <v/>
      </c>
      <c r="G16" s="71" t="str">
        <f>IFERROR(VLOOKUP(Sheet1!$B16,'（非表示）別表'!B:H,5,FALSE),"")</f>
        <v/>
      </c>
      <c r="H16" s="73" t="str">
        <f>IFERROR(VLOOKUP(Sheet1!$B16,'（非表示）別表'!B:I,8,FALSE),"")</f>
        <v/>
      </c>
      <c r="I16" s="79" t="str">
        <f>Sheet1!$B16&amp;"("&amp;Sheet1!$C16&amp;"セメ)"</f>
        <v>(セメ)</v>
      </c>
    </row>
    <row r="17" spans="1:9" ht="42" customHeight="1" x14ac:dyDescent="0.25">
      <c r="A17" s="27">
        <v>9</v>
      </c>
      <c r="B17" s="5"/>
      <c r="C17" s="27"/>
      <c r="D17" s="70" t="str">
        <f>IFERROR(VLOOKUP(Sheet1!$B17,'（非表示）別表'!B:H,6,FALSE),"")</f>
        <v/>
      </c>
      <c r="E17" s="71" t="str">
        <f>IFERROR(VLOOKUP(Sheet1!$B17,'（非表示）別表'!B:H,7,FALSE),"")</f>
        <v/>
      </c>
      <c r="F17" s="72" t="str">
        <f>IFERROR(VLOOKUP(Sheet1!$B17,'（非表示）別表'!$B:$H,4,FALSE),"")</f>
        <v/>
      </c>
      <c r="G17" s="71" t="str">
        <f>IFERROR(VLOOKUP(Sheet1!$B17,'（非表示）別表'!B:H,5,FALSE),"")</f>
        <v/>
      </c>
      <c r="H17" s="73" t="str">
        <f>IFERROR(VLOOKUP(Sheet1!$B17,'（非表示）別表'!B:I,8,FALSE),"")</f>
        <v/>
      </c>
      <c r="I17" s="79" t="str">
        <f>Sheet1!$B17&amp;"("&amp;Sheet1!$C17&amp;"セメ)"</f>
        <v>(セメ)</v>
      </c>
    </row>
    <row r="18" spans="1:9" ht="42" customHeight="1" x14ac:dyDescent="0.25">
      <c r="A18" s="31">
        <v>10</v>
      </c>
      <c r="B18" s="5"/>
      <c r="C18" s="31"/>
      <c r="D18" s="75" t="str">
        <f>IFERROR(VLOOKUP(Sheet1!$B18,'（非表示）別表'!B:H,6,FALSE),"")</f>
        <v/>
      </c>
      <c r="E18" s="76" t="str">
        <f>IFERROR(VLOOKUP(Sheet1!$B18,'（非表示）別表'!B:H,7,FALSE),"")</f>
        <v/>
      </c>
      <c r="F18" s="77" t="str">
        <f>IFERROR(VLOOKUP(Sheet1!$B18,'（非表示）別表'!$B:$H,4,FALSE),"")</f>
        <v/>
      </c>
      <c r="G18" s="76" t="str">
        <f>IFERROR(VLOOKUP(Sheet1!$B18,'（非表示）別表'!B:H,5,FALSE),"")</f>
        <v/>
      </c>
      <c r="H18" s="78" t="str">
        <f>IFERROR(VLOOKUP(Sheet1!$B18,'（非表示）別表'!B:I,8,FALSE),"")</f>
        <v/>
      </c>
      <c r="I18" s="80" t="str">
        <f>Sheet1!$B18&amp;"("&amp;Sheet1!$C18&amp;"セメ)"</f>
        <v>(セメ)</v>
      </c>
    </row>
  </sheetData>
  <sheetProtection selectLockedCells="1"/>
  <mergeCells count="3">
    <mergeCell ref="A2:G2"/>
    <mergeCell ref="D7:G7"/>
    <mergeCell ref="D1:G1"/>
  </mergeCells>
  <phoneticPr fontId="3"/>
  <conditionalFormatting sqref="D9:D18">
    <cfRule type="cellIs" dxfId="14" priority="3" operator="greaterThan">
      <formula>$E$5</formula>
    </cfRule>
  </conditionalFormatting>
  <conditionalFormatting sqref="E9:E18">
    <cfRule type="cellIs" dxfId="13" priority="2" operator="greaterThan">
      <formula>$F$5</formula>
    </cfRule>
  </conditionalFormatting>
  <dataValidations xWindow="268" yWindow="310" count="5">
    <dataValidation type="textLength" operator="equal" allowBlank="1" showInputMessage="1" showErrorMessage="1" error="8桁全て入力してください" prompt="学生番号は8桁（数字7桁・アルファベット1文字)_x000a_全て入力してください" sqref="B4" xr:uid="{EF087FB9-87EF-4A1E-AD97-AC09FA881028}">
      <formula1>8</formula1>
    </dataValidation>
    <dataValidation allowBlank="1" showInputMessage="1" showErrorMessage="1" prompt="スコアを入力すると、派遣先大学の語学要件を満たしているかどうか、簡易チェックができます。" sqref="E5:F6" xr:uid="{FE5AE4A9-693E-4822-B708-2F7B8AB2E25B}"/>
    <dataValidation allowBlank="1" showInputMessage="1" showErrorMessage="1" prompt="英語以外の語学試験については、簡易チェックはできません。" sqref="G5:G6 H6" xr:uid="{7A2CCD7F-A0D3-4900-9D63-8C456473AE43}"/>
    <dataValidation type="list" allowBlank="1" showInputMessage="1" showErrorMessage="1" prompt="希望する派遣期間を選択してください。1セメスターは1学期間、2セメスターは1年間です。派遣先大学によっては、派遣期間に制限がありますので、別表1及び派遣先大学のウェブサイトを確認してください。" sqref="C9:C18" xr:uid="{57F2826A-3BBA-4770-9BB3-9C0B1F19F662}">
      <formula1>"1,2"</formula1>
    </dataValidation>
    <dataValidation allowBlank="1" showInputMessage="1" showErrorMessage="1" prompt="4.0スケールにて計算すること_x000a_" sqref="H5" xr:uid="{A4D3FFD1-E831-4E28-98B7-EF87E251FBC1}"/>
  </dataValidations>
  <pageMargins left="0.31496062992125984" right="0.16" top="0.32" bottom="0.38" header="0.18" footer="0.16"/>
  <pageSetup paperSize="9" scale="83" fitToHeight="0" orientation="landscape" r:id="rId1"/>
  <headerFooter>
    <oddHeader xml:space="preserve">&amp;R&amp;"Meiryo UI,標準"&amp;12 </oddHead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xWindow="268" yWindow="310" count="1">
        <x14:dataValidation type="list" allowBlank="1" showInputMessage="1" showErrorMessage="1" prompt="プルダウンより選択_x000a_出願できる学部に制限がある場合があるため、予め別表・Factsheetなどをよく確認のこと" xr:uid="{4A38856D-FD34-49C8-94CF-15C9880C3E92}">
          <x14:formula1>
            <xm:f>'（非表示）別表'!$B$2:$B$82</xm:f>
          </x14:formula1>
          <xm:sqref>B9:B18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66983-5150-4DC5-BC0E-6DF8E604A953}">
  <sheetPr codeName="Sheet3">
    <pageSetUpPr fitToPage="1"/>
  </sheetPr>
  <dimension ref="A1:L125"/>
  <sheetViews>
    <sheetView view="pageBreakPreview" topLeftCell="A22" zoomScale="70" zoomScaleNormal="60" zoomScaleSheetLayoutView="70" workbookViewId="0">
      <selection activeCell="D47" sqref="D47"/>
    </sheetView>
  </sheetViews>
  <sheetFormatPr defaultRowHeight="69.75" customHeight="1" x14ac:dyDescent="0.15"/>
  <cols>
    <col min="1" max="1" width="9.25" style="84" bestFit="1" customWidth="1"/>
    <col min="2" max="2" width="52.25" style="10" customWidth="1"/>
    <col min="3" max="3" width="20.75" style="7" customWidth="1"/>
    <col min="4" max="4" width="20.75" style="22" customWidth="1"/>
    <col min="5" max="5" width="24.25" style="11" customWidth="1"/>
    <col min="6" max="6" width="13.125" style="11" customWidth="1"/>
    <col min="7" max="7" width="20.125" style="7" customWidth="1"/>
    <col min="8" max="8" width="20.125" style="22" customWidth="1"/>
    <col min="9" max="9" width="36.375" style="37" customWidth="1"/>
    <col min="10" max="10" width="12.125" style="37" hidden="1" customWidth="1"/>
    <col min="11" max="11" width="12.5" style="37" customWidth="1"/>
    <col min="12" max="16384" width="9" style="1"/>
  </cols>
  <sheetData>
    <row r="1" spans="1:11" ht="69.75" customHeight="1" x14ac:dyDescent="0.15">
      <c r="A1" s="84" t="s">
        <v>84</v>
      </c>
      <c r="B1" s="15" t="s">
        <v>0</v>
      </c>
      <c r="C1" s="16" t="s">
        <v>27</v>
      </c>
      <c r="D1" s="21" t="s">
        <v>11</v>
      </c>
      <c r="E1" s="17" t="s">
        <v>28</v>
      </c>
      <c r="F1" s="17" t="s">
        <v>122</v>
      </c>
      <c r="G1" s="16" t="s">
        <v>85</v>
      </c>
      <c r="H1" s="21" t="s">
        <v>86</v>
      </c>
      <c r="I1" s="34" t="s">
        <v>64</v>
      </c>
      <c r="J1" s="34" t="s">
        <v>128</v>
      </c>
      <c r="K1" s="37" t="s">
        <v>128</v>
      </c>
    </row>
    <row r="2" spans="1:11" s="6" customFormat="1" ht="69.75" customHeight="1" x14ac:dyDescent="0.15">
      <c r="A2" s="6">
        <v>10101</v>
      </c>
      <c r="B2" s="5" t="s">
        <v>184</v>
      </c>
      <c r="C2" s="9">
        <v>79</v>
      </c>
      <c r="D2" s="13">
        <v>6</v>
      </c>
      <c r="E2" s="9" t="s">
        <v>87</v>
      </c>
      <c r="F2" s="9">
        <v>2.5</v>
      </c>
      <c r="G2" s="9">
        <v>88</v>
      </c>
      <c r="H2" s="13">
        <v>6.5</v>
      </c>
      <c r="I2" s="33" t="s">
        <v>131</v>
      </c>
      <c r="J2" s="42">
        <v>4</v>
      </c>
      <c r="K2" s="82">
        <v>1</v>
      </c>
    </row>
    <row r="3" spans="1:11" s="6" customFormat="1" ht="69.75" customHeight="1" x14ac:dyDescent="0.15">
      <c r="A3" s="6">
        <v>10102</v>
      </c>
      <c r="B3" s="5" t="s">
        <v>239</v>
      </c>
      <c r="C3" s="9">
        <v>100</v>
      </c>
      <c r="D3" s="13">
        <v>7</v>
      </c>
      <c r="E3" s="9" t="s">
        <v>87</v>
      </c>
      <c r="F3" s="9">
        <v>3.3</v>
      </c>
      <c r="G3" s="9">
        <v>96</v>
      </c>
      <c r="H3" s="13">
        <v>7</v>
      </c>
      <c r="I3" s="33" t="s">
        <v>240</v>
      </c>
      <c r="J3" s="42">
        <v>2</v>
      </c>
      <c r="K3" s="43">
        <v>0.5</v>
      </c>
    </row>
    <row r="4" spans="1:11" s="6" customFormat="1" ht="69.75" customHeight="1" x14ac:dyDescent="0.15">
      <c r="A4" s="6">
        <v>10102</v>
      </c>
      <c r="B4" s="5" t="s">
        <v>241</v>
      </c>
      <c r="C4" s="9">
        <v>100</v>
      </c>
      <c r="D4" s="13">
        <v>7</v>
      </c>
      <c r="E4" s="9" t="s">
        <v>87</v>
      </c>
      <c r="F4" s="9">
        <v>3.3</v>
      </c>
      <c r="G4" s="9">
        <v>109</v>
      </c>
      <c r="H4" s="13">
        <v>7.5</v>
      </c>
      <c r="I4" s="33" t="s">
        <v>129</v>
      </c>
      <c r="J4" s="42">
        <v>4</v>
      </c>
      <c r="K4" s="42">
        <v>2</v>
      </c>
    </row>
    <row r="5" spans="1:11" s="6" customFormat="1" ht="69.75" customHeight="1" x14ac:dyDescent="0.15">
      <c r="A5" s="6">
        <v>10103</v>
      </c>
      <c r="B5" s="5" t="s">
        <v>33</v>
      </c>
      <c r="C5" s="9">
        <v>79</v>
      </c>
      <c r="D5" s="13">
        <v>6</v>
      </c>
      <c r="E5" s="9" t="s">
        <v>87</v>
      </c>
      <c r="F5" s="19">
        <v>3</v>
      </c>
      <c r="G5" s="9" t="s">
        <v>99</v>
      </c>
      <c r="H5" s="13">
        <v>6</v>
      </c>
      <c r="I5" s="33" t="s">
        <v>100</v>
      </c>
      <c r="J5" s="42">
        <v>2</v>
      </c>
      <c r="K5" s="42">
        <v>1.5</v>
      </c>
    </row>
    <row r="6" spans="1:11" s="6" customFormat="1" ht="85.5" customHeight="1" x14ac:dyDescent="0.15">
      <c r="A6" s="6">
        <v>10104</v>
      </c>
      <c r="B6" s="5" t="s">
        <v>185</v>
      </c>
      <c r="C6" s="9">
        <v>90</v>
      </c>
      <c r="D6" s="13">
        <v>6.5</v>
      </c>
      <c r="E6" s="9" t="s">
        <v>87</v>
      </c>
      <c r="F6" s="9">
        <v>3.3</v>
      </c>
      <c r="G6" s="9">
        <v>95</v>
      </c>
      <c r="H6" s="13">
        <v>6</v>
      </c>
      <c r="I6" s="33" t="s">
        <v>186</v>
      </c>
      <c r="J6" s="42">
        <v>5</v>
      </c>
      <c r="K6" s="82">
        <v>2</v>
      </c>
    </row>
    <row r="7" spans="1:11" s="6" customFormat="1" ht="69.75" customHeight="1" x14ac:dyDescent="0.15">
      <c r="A7" s="6">
        <v>10107</v>
      </c>
      <c r="B7" s="5" t="s">
        <v>201</v>
      </c>
      <c r="C7" s="9" t="s">
        <v>87</v>
      </c>
      <c r="D7" s="9" t="s">
        <v>87</v>
      </c>
      <c r="E7" s="9" t="s">
        <v>87</v>
      </c>
      <c r="F7" s="9" t="s">
        <v>87</v>
      </c>
      <c r="G7" s="9" t="s">
        <v>87</v>
      </c>
      <c r="H7" s="9" t="s">
        <v>87</v>
      </c>
      <c r="I7" s="33" t="s">
        <v>130</v>
      </c>
      <c r="J7" s="56">
        <v>0.5</v>
      </c>
      <c r="K7" s="42">
        <v>0.5</v>
      </c>
    </row>
    <row r="8" spans="1:11" s="6" customFormat="1" ht="69.75" customHeight="1" x14ac:dyDescent="0.15">
      <c r="A8" s="84">
        <v>10201</v>
      </c>
      <c r="B8" s="5" t="s">
        <v>203</v>
      </c>
      <c r="C8" s="9">
        <v>79</v>
      </c>
      <c r="D8" s="13">
        <v>6</v>
      </c>
      <c r="E8" s="47" t="s">
        <v>132</v>
      </c>
      <c r="F8" s="47" t="s">
        <v>87</v>
      </c>
      <c r="G8" s="9" t="s">
        <v>88</v>
      </c>
      <c r="H8" s="9" t="s">
        <v>88</v>
      </c>
      <c r="I8" s="33" t="s">
        <v>189</v>
      </c>
      <c r="J8" s="42">
        <v>3</v>
      </c>
      <c r="K8" s="42">
        <v>2</v>
      </c>
    </row>
    <row r="9" spans="1:11" s="6" customFormat="1" ht="69.75" customHeight="1" x14ac:dyDescent="0.15">
      <c r="A9" s="6">
        <v>10202</v>
      </c>
      <c r="B9" s="5" t="s">
        <v>40</v>
      </c>
      <c r="C9" s="9">
        <v>79</v>
      </c>
      <c r="D9" s="13">
        <v>6</v>
      </c>
      <c r="E9" s="47" t="s">
        <v>132</v>
      </c>
      <c r="F9" s="89">
        <v>3</v>
      </c>
      <c r="G9" s="9" t="s">
        <v>89</v>
      </c>
      <c r="H9" s="9" t="s">
        <v>89</v>
      </c>
      <c r="I9" s="41" t="s">
        <v>87</v>
      </c>
      <c r="J9" s="37">
        <v>0</v>
      </c>
      <c r="K9" s="42">
        <v>2</v>
      </c>
    </row>
    <row r="10" spans="1:11" s="6" customFormat="1" ht="69.75" customHeight="1" x14ac:dyDescent="0.15">
      <c r="A10" s="6">
        <v>10203</v>
      </c>
      <c r="B10" s="14" t="s">
        <v>38</v>
      </c>
      <c r="C10" s="9">
        <v>79</v>
      </c>
      <c r="D10" s="13">
        <v>6</v>
      </c>
      <c r="E10" s="47" t="s">
        <v>133</v>
      </c>
      <c r="F10" s="47" t="s">
        <v>87</v>
      </c>
      <c r="G10" s="9">
        <v>80</v>
      </c>
      <c r="H10" s="40">
        <v>6</v>
      </c>
      <c r="I10" s="33" t="s">
        <v>171</v>
      </c>
      <c r="J10" s="42">
        <v>2</v>
      </c>
      <c r="K10" s="42" t="s">
        <v>255</v>
      </c>
    </row>
    <row r="11" spans="1:11" s="6" customFormat="1" ht="69.75" customHeight="1" x14ac:dyDescent="0.15">
      <c r="A11" s="6">
        <v>10203</v>
      </c>
      <c r="B11" s="14" t="s">
        <v>75</v>
      </c>
      <c r="C11" s="9" t="s">
        <v>99</v>
      </c>
      <c r="D11" s="9" t="s">
        <v>99</v>
      </c>
      <c r="E11" s="47" t="s">
        <v>133</v>
      </c>
      <c r="F11" s="47" t="s">
        <v>87</v>
      </c>
      <c r="G11" s="9" t="s">
        <v>99</v>
      </c>
      <c r="H11" s="59" t="s">
        <v>99</v>
      </c>
      <c r="I11" s="33" t="s">
        <v>170</v>
      </c>
      <c r="J11" s="42" t="s">
        <v>87</v>
      </c>
      <c r="K11" s="42" t="s">
        <v>255</v>
      </c>
    </row>
    <row r="12" spans="1:11" s="6" customFormat="1" ht="78" customHeight="1" x14ac:dyDescent="0.15">
      <c r="A12" s="6">
        <v>10204</v>
      </c>
      <c r="B12" s="5" t="s">
        <v>39</v>
      </c>
      <c r="C12" s="9">
        <v>79</v>
      </c>
      <c r="D12" s="13">
        <v>6</v>
      </c>
      <c r="E12" s="47" t="s">
        <v>132</v>
      </c>
      <c r="F12" s="47" t="s">
        <v>87</v>
      </c>
      <c r="G12" s="9">
        <v>80</v>
      </c>
      <c r="H12" s="40">
        <v>6</v>
      </c>
      <c r="I12" s="33" t="s">
        <v>101</v>
      </c>
      <c r="J12" s="42">
        <v>3</v>
      </c>
      <c r="K12" s="42">
        <v>2.5</v>
      </c>
    </row>
    <row r="13" spans="1:11" s="6" customFormat="1" ht="69.75" customHeight="1" x14ac:dyDescent="0.15">
      <c r="A13" s="84">
        <v>10205</v>
      </c>
      <c r="B13" s="5" t="s">
        <v>4</v>
      </c>
      <c r="C13" s="9">
        <v>79</v>
      </c>
      <c r="D13" s="13">
        <v>6</v>
      </c>
      <c r="E13" s="47" t="s">
        <v>132</v>
      </c>
      <c r="F13" s="47" t="s">
        <v>87</v>
      </c>
      <c r="G13" s="9">
        <v>72</v>
      </c>
      <c r="H13" s="9">
        <v>5.5</v>
      </c>
      <c r="I13" s="33" t="s">
        <v>101</v>
      </c>
      <c r="J13" s="37">
        <v>3</v>
      </c>
      <c r="K13" s="42">
        <v>3</v>
      </c>
    </row>
    <row r="14" spans="1:11" s="6" customFormat="1" ht="69.75" customHeight="1" x14ac:dyDescent="0.15">
      <c r="A14" s="6">
        <v>10206</v>
      </c>
      <c r="B14" s="5" t="s">
        <v>125</v>
      </c>
      <c r="C14" s="9">
        <v>79</v>
      </c>
      <c r="D14" s="13">
        <v>6</v>
      </c>
      <c r="E14" s="47" t="s">
        <v>132</v>
      </c>
      <c r="F14" s="47" t="s">
        <v>87</v>
      </c>
      <c r="G14" s="9">
        <v>72</v>
      </c>
      <c r="H14" s="13">
        <v>5.5</v>
      </c>
      <c r="I14" s="36" t="s">
        <v>134</v>
      </c>
      <c r="J14" s="37">
        <v>2</v>
      </c>
      <c r="K14" s="42">
        <v>2</v>
      </c>
    </row>
    <row r="15" spans="1:11" s="6" customFormat="1" ht="69.75" customHeight="1" x14ac:dyDescent="0.15">
      <c r="A15" s="6">
        <v>10207</v>
      </c>
      <c r="B15" s="5" t="s">
        <v>90</v>
      </c>
      <c r="C15" s="9" t="s">
        <v>99</v>
      </c>
      <c r="D15" s="9" t="s">
        <v>99</v>
      </c>
      <c r="E15" s="47" t="s">
        <v>132</v>
      </c>
      <c r="F15" s="47" t="s">
        <v>87</v>
      </c>
      <c r="G15" s="9" t="s">
        <v>99</v>
      </c>
      <c r="H15" s="9" t="s">
        <v>99</v>
      </c>
      <c r="I15" s="33" t="s">
        <v>102</v>
      </c>
      <c r="J15" s="37">
        <v>2</v>
      </c>
      <c r="K15" s="42">
        <v>2</v>
      </c>
    </row>
    <row r="16" spans="1:11" s="6" customFormat="1" ht="69.75" customHeight="1" x14ac:dyDescent="0.15">
      <c r="A16" s="6">
        <v>10301</v>
      </c>
      <c r="B16" s="5" t="s">
        <v>21</v>
      </c>
      <c r="C16" s="9">
        <v>79</v>
      </c>
      <c r="D16" s="13">
        <v>6</v>
      </c>
      <c r="E16" s="47" t="s">
        <v>87</v>
      </c>
      <c r="F16" s="47" t="s">
        <v>87</v>
      </c>
      <c r="G16" s="9" t="s">
        <v>88</v>
      </c>
      <c r="H16" s="9" t="s">
        <v>88</v>
      </c>
      <c r="I16" s="35" t="s">
        <v>87</v>
      </c>
      <c r="J16" s="42">
        <v>2</v>
      </c>
      <c r="K16" s="42">
        <v>1</v>
      </c>
    </row>
    <row r="17" spans="1:11" s="6" customFormat="1" ht="69.75" customHeight="1" x14ac:dyDescent="0.15">
      <c r="A17" s="6">
        <v>10303</v>
      </c>
      <c r="B17" s="5" t="s">
        <v>74</v>
      </c>
      <c r="C17" s="9">
        <v>79</v>
      </c>
      <c r="D17" s="13">
        <v>6</v>
      </c>
      <c r="E17" s="47" t="s">
        <v>136</v>
      </c>
      <c r="F17" s="47" t="s">
        <v>87</v>
      </c>
      <c r="G17" s="9" t="s">
        <v>88</v>
      </c>
      <c r="H17" s="9" t="s">
        <v>88</v>
      </c>
      <c r="I17" s="35" t="s">
        <v>87</v>
      </c>
      <c r="J17" s="42">
        <v>0</v>
      </c>
      <c r="K17" s="42">
        <v>4</v>
      </c>
    </row>
    <row r="18" spans="1:11" s="8" customFormat="1" ht="69.75" customHeight="1" x14ac:dyDescent="0.15">
      <c r="A18" s="6">
        <v>10304</v>
      </c>
      <c r="B18" s="5" t="s">
        <v>204</v>
      </c>
      <c r="C18" s="9">
        <v>79</v>
      </c>
      <c r="D18" s="13">
        <v>6</v>
      </c>
      <c r="E18" s="47" t="s">
        <v>260</v>
      </c>
      <c r="F18" s="47" t="s">
        <v>87</v>
      </c>
      <c r="G18" s="9">
        <v>79</v>
      </c>
      <c r="H18" s="13">
        <v>6</v>
      </c>
      <c r="I18" s="33" t="s">
        <v>189</v>
      </c>
      <c r="J18" s="42">
        <v>0</v>
      </c>
      <c r="K18" s="42">
        <v>5</v>
      </c>
    </row>
    <row r="19" spans="1:11" s="8" customFormat="1" ht="69.75" customHeight="1" x14ac:dyDescent="0.15">
      <c r="A19" s="6">
        <v>10305</v>
      </c>
      <c r="B19" s="5" t="s">
        <v>42</v>
      </c>
      <c r="C19" s="9">
        <v>90</v>
      </c>
      <c r="D19" s="13">
        <v>6.5</v>
      </c>
      <c r="E19" s="47" t="s">
        <v>137</v>
      </c>
      <c r="F19" s="47" t="s">
        <v>87</v>
      </c>
      <c r="G19" s="9">
        <v>92</v>
      </c>
      <c r="H19" s="13">
        <v>6.5</v>
      </c>
      <c r="I19" s="35" t="s">
        <v>87</v>
      </c>
      <c r="J19" s="42">
        <v>2</v>
      </c>
      <c r="K19" s="42">
        <v>1</v>
      </c>
    </row>
    <row r="20" spans="1:11" s="8" customFormat="1" ht="69.75" customHeight="1" x14ac:dyDescent="0.15">
      <c r="A20" s="6">
        <v>10306</v>
      </c>
      <c r="B20" s="5" t="s">
        <v>95</v>
      </c>
      <c r="C20" s="9" t="s">
        <v>87</v>
      </c>
      <c r="D20" s="9" t="s">
        <v>87</v>
      </c>
      <c r="E20" s="9" t="s">
        <v>87</v>
      </c>
      <c r="F20" s="9" t="s">
        <v>87</v>
      </c>
      <c r="G20" s="9" t="s">
        <v>87</v>
      </c>
      <c r="H20" s="9" t="s">
        <v>87</v>
      </c>
      <c r="I20" s="33" t="s">
        <v>126</v>
      </c>
      <c r="J20" s="42">
        <v>0</v>
      </c>
      <c r="K20" s="42">
        <v>5</v>
      </c>
    </row>
    <row r="21" spans="1:11" s="8" customFormat="1" ht="69.75" customHeight="1" x14ac:dyDescent="0.15">
      <c r="A21" s="6">
        <v>10308</v>
      </c>
      <c r="B21" s="5" t="s">
        <v>69</v>
      </c>
      <c r="C21" s="9">
        <v>79</v>
      </c>
      <c r="D21" s="13">
        <v>6</v>
      </c>
      <c r="E21" s="47" t="s">
        <v>138</v>
      </c>
      <c r="F21" s="47" t="s">
        <v>87</v>
      </c>
      <c r="G21" s="9" t="s">
        <v>88</v>
      </c>
      <c r="H21" s="9" t="s">
        <v>88</v>
      </c>
      <c r="I21" s="35" t="s">
        <v>87</v>
      </c>
      <c r="J21" s="42">
        <v>2</v>
      </c>
      <c r="K21" s="42">
        <v>2</v>
      </c>
    </row>
    <row r="22" spans="1:11" ht="69.75" customHeight="1" x14ac:dyDescent="0.15">
      <c r="A22" s="6">
        <v>10309</v>
      </c>
      <c r="B22" s="5" t="s">
        <v>97</v>
      </c>
      <c r="C22" s="9">
        <v>79</v>
      </c>
      <c r="D22" s="13">
        <v>6</v>
      </c>
      <c r="E22" s="47" t="s">
        <v>135</v>
      </c>
      <c r="F22" s="47" t="s">
        <v>87</v>
      </c>
      <c r="G22" s="9" t="s">
        <v>88</v>
      </c>
      <c r="H22" s="9" t="s">
        <v>88</v>
      </c>
      <c r="I22" s="35" t="s">
        <v>87</v>
      </c>
      <c r="J22" s="42">
        <v>3</v>
      </c>
      <c r="K22" s="42">
        <v>2</v>
      </c>
    </row>
    <row r="23" spans="1:11" ht="69.75" customHeight="1" x14ac:dyDescent="0.15">
      <c r="A23" s="6">
        <v>10310</v>
      </c>
      <c r="B23" s="14" t="s">
        <v>205</v>
      </c>
      <c r="C23" s="9">
        <v>79</v>
      </c>
      <c r="D23" s="13">
        <v>6</v>
      </c>
      <c r="E23" s="47" t="s">
        <v>135</v>
      </c>
      <c r="F23" s="47" t="s">
        <v>87</v>
      </c>
      <c r="G23" s="9" t="s">
        <v>93</v>
      </c>
      <c r="H23" s="9" t="s">
        <v>93</v>
      </c>
      <c r="I23" s="33" t="s">
        <v>189</v>
      </c>
      <c r="J23" s="42">
        <v>2</v>
      </c>
      <c r="K23" s="42">
        <v>1</v>
      </c>
    </row>
    <row r="24" spans="1:11" s="6" customFormat="1" ht="69.75" customHeight="1" x14ac:dyDescent="0.15">
      <c r="A24" s="6">
        <v>10402</v>
      </c>
      <c r="B24" s="14" t="s">
        <v>182</v>
      </c>
      <c r="C24" s="9">
        <v>79</v>
      </c>
      <c r="D24" s="13">
        <v>6</v>
      </c>
      <c r="E24" s="47" t="s">
        <v>139</v>
      </c>
      <c r="F24" s="47" t="s">
        <v>87</v>
      </c>
      <c r="G24" s="9" t="s">
        <v>140</v>
      </c>
      <c r="H24" s="9" t="s">
        <v>140</v>
      </c>
      <c r="I24" s="33" t="s">
        <v>190</v>
      </c>
      <c r="J24" s="42">
        <v>3</v>
      </c>
      <c r="K24" s="42">
        <v>2</v>
      </c>
    </row>
    <row r="25" spans="1:11" s="12" customFormat="1" ht="69.75" customHeight="1" x14ac:dyDescent="0.15">
      <c r="A25" s="6">
        <v>10403</v>
      </c>
      <c r="B25" s="5" t="s">
        <v>206</v>
      </c>
      <c r="C25" s="9">
        <v>79</v>
      </c>
      <c r="D25" s="13">
        <v>6</v>
      </c>
      <c r="E25" s="47" t="s">
        <v>141</v>
      </c>
      <c r="F25" s="47" t="s">
        <v>87</v>
      </c>
      <c r="G25" s="9">
        <v>78</v>
      </c>
      <c r="H25" s="19">
        <v>6</v>
      </c>
      <c r="I25" s="33" t="s">
        <v>191</v>
      </c>
      <c r="J25" s="42">
        <v>1.5</v>
      </c>
      <c r="K25" s="42">
        <v>1.5</v>
      </c>
    </row>
    <row r="26" spans="1:11" s="8" customFormat="1" ht="69.75" customHeight="1" x14ac:dyDescent="0.15">
      <c r="A26" s="6">
        <v>10404</v>
      </c>
      <c r="B26" s="5" t="s">
        <v>98</v>
      </c>
      <c r="C26" s="9">
        <v>79</v>
      </c>
      <c r="D26" s="13">
        <v>6</v>
      </c>
      <c r="E26" s="47" t="s">
        <v>142</v>
      </c>
      <c r="F26" s="47" t="s">
        <v>87</v>
      </c>
      <c r="G26" s="9" t="s">
        <v>89</v>
      </c>
      <c r="H26" s="9" t="s">
        <v>89</v>
      </c>
      <c r="I26" s="35" t="s">
        <v>87</v>
      </c>
      <c r="J26" s="42">
        <v>2</v>
      </c>
      <c r="K26" s="37">
        <v>1</v>
      </c>
    </row>
    <row r="27" spans="1:11" s="6" customFormat="1" ht="69.75" customHeight="1" x14ac:dyDescent="0.15">
      <c r="A27" s="6">
        <v>10501</v>
      </c>
      <c r="B27" s="5" t="s">
        <v>34</v>
      </c>
      <c r="C27" s="9">
        <v>79</v>
      </c>
      <c r="D27" s="13">
        <v>6</v>
      </c>
      <c r="E27" s="9" t="s">
        <v>143</v>
      </c>
      <c r="F27" s="9" t="s">
        <v>87</v>
      </c>
      <c r="G27" s="9" t="s">
        <v>88</v>
      </c>
      <c r="H27" s="9" t="s">
        <v>88</v>
      </c>
      <c r="I27" s="35" t="s">
        <v>87</v>
      </c>
      <c r="J27" s="42">
        <v>3</v>
      </c>
      <c r="K27" s="42">
        <v>2</v>
      </c>
    </row>
    <row r="28" spans="1:11" s="6" customFormat="1" ht="69.75" customHeight="1" x14ac:dyDescent="0.15">
      <c r="A28" s="6">
        <v>10601</v>
      </c>
      <c r="B28" s="5" t="s">
        <v>35</v>
      </c>
      <c r="C28" s="9">
        <v>79</v>
      </c>
      <c r="D28" s="13">
        <v>6</v>
      </c>
      <c r="E28" s="9" t="s">
        <v>87</v>
      </c>
      <c r="F28" s="9" t="s">
        <v>87</v>
      </c>
      <c r="G28" s="9" t="s">
        <v>87</v>
      </c>
      <c r="H28" s="9" t="s">
        <v>87</v>
      </c>
      <c r="I28" s="35" t="s">
        <v>87</v>
      </c>
      <c r="J28" s="42">
        <v>2</v>
      </c>
      <c r="K28" s="42">
        <v>2</v>
      </c>
    </row>
    <row r="29" spans="1:11" s="6" customFormat="1" ht="69.75" customHeight="1" x14ac:dyDescent="0.15">
      <c r="A29" s="6">
        <v>10701</v>
      </c>
      <c r="B29" s="5" t="s">
        <v>37</v>
      </c>
      <c r="C29" s="9">
        <v>90</v>
      </c>
      <c r="D29" s="13">
        <v>6.5</v>
      </c>
      <c r="E29" s="9" t="s">
        <v>87</v>
      </c>
      <c r="F29" s="9" t="s">
        <v>87</v>
      </c>
      <c r="G29" s="9">
        <v>94</v>
      </c>
      <c r="H29" s="13">
        <v>7</v>
      </c>
      <c r="I29" s="35" t="s">
        <v>87</v>
      </c>
      <c r="J29" s="42">
        <v>4</v>
      </c>
      <c r="K29" s="42">
        <v>4</v>
      </c>
    </row>
    <row r="30" spans="1:11" s="6" customFormat="1" ht="69.75" customHeight="1" x14ac:dyDescent="0.15">
      <c r="A30" s="6">
        <v>10702</v>
      </c>
      <c r="B30" s="5" t="s">
        <v>207</v>
      </c>
      <c r="C30" s="9">
        <v>79</v>
      </c>
      <c r="D30" s="13">
        <v>6</v>
      </c>
      <c r="E30" s="9" t="s">
        <v>87</v>
      </c>
      <c r="F30" s="9" t="s">
        <v>87</v>
      </c>
      <c r="G30" s="9">
        <v>83</v>
      </c>
      <c r="H30" s="13">
        <v>6.5</v>
      </c>
      <c r="I30" s="33" t="s">
        <v>189</v>
      </c>
      <c r="J30" s="42">
        <v>1</v>
      </c>
      <c r="K30" s="37">
        <v>1</v>
      </c>
    </row>
    <row r="31" spans="1:11" s="6" customFormat="1" ht="69.75" customHeight="1" x14ac:dyDescent="0.15">
      <c r="A31" s="6">
        <v>10801</v>
      </c>
      <c r="B31" s="5" t="s">
        <v>208</v>
      </c>
      <c r="C31" s="9">
        <v>90</v>
      </c>
      <c r="D31" s="13">
        <v>6.5</v>
      </c>
      <c r="E31" s="9" t="s">
        <v>87</v>
      </c>
      <c r="F31" s="9" t="s">
        <v>87</v>
      </c>
      <c r="G31" s="9">
        <v>92</v>
      </c>
      <c r="H31" s="13">
        <v>6.5</v>
      </c>
      <c r="I31" s="38" t="s">
        <v>192</v>
      </c>
      <c r="J31" s="42">
        <v>2</v>
      </c>
      <c r="K31" s="42">
        <v>1</v>
      </c>
    </row>
    <row r="32" spans="1:11" s="8" customFormat="1" ht="69.75" customHeight="1" x14ac:dyDescent="0.15">
      <c r="A32" s="6">
        <v>10801</v>
      </c>
      <c r="B32" s="5" t="s">
        <v>209</v>
      </c>
      <c r="C32" s="9">
        <v>79</v>
      </c>
      <c r="D32" s="13">
        <v>6</v>
      </c>
      <c r="E32" s="9" t="s">
        <v>87</v>
      </c>
      <c r="F32" s="9" t="s">
        <v>87</v>
      </c>
      <c r="G32" s="9">
        <v>87</v>
      </c>
      <c r="H32" s="13">
        <v>6.5</v>
      </c>
      <c r="I32" s="38" t="s">
        <v>193</v>
      </c>
      <c r="J32" s="42">
        <v>2</v>
      </c>
      <c r="K32" s="42">
        <v>2</v>
      </c>
    </row>
    <row r="33" spans="1:11" s="6" customFormat="1" ht="69.75" customHeight="1" x14ac:dyDescent="0.15">
      <c r="A33" s="6">
        <v>10901</v>
      </c>
      <c r="B33" s="5" t="s">
        <v>242</v>
      </c>
      <c r="C33" s="9">
        <v>90</v>
      </c>
      <c r="D33" s="13">
        <v>6.5</v>
      </c>
      <c r="E33" s="9" t="s">
        <v>87</v>
      </c>
      <c r="F33" s="9" t="s">
        <v>87</v>
      </c>
      <c r="G33" s="9">
        <v>90</v>
      </c>
      <c r="H33" s="13">
        <v>6.5</v>
      </c>
      <c r="I33" s="33" t="s">
        <v>188</v>
      </c>
      <c r="J33" s="42">
        <v>3</v>
      </c>
      <c r="K33" s="42">
        <v>2</v>
      </c>
    </row>
    <row r="34" spans="1:11" s="6" customFormat="1" ht="69.75" customHeight="1" x14ac:dyDescent="0.15">
      <c r="A34" s="6">
        <v>10902</v>
      </c>
      <c r="B34" s="5" t="s">
        <v>210</v>
      </c>
      <c r="C34" s="9">
        <v>79</v>
      </c>
      <c r="D34" s="13">
        <v>6</v>
      </c>
      <c r="E34" s="9" t="s">
        <v>87</v>
      </c>
      <c r="F34" s="9" t="s">
        <v>87</v>
      </c>
      <c r="G34" s="9">
        <v>80</v>
      </c>
      <c r="H34" s="13">
        <v>6</v>
      </c>
      <c r="I34" s="33" t="s">
        <v>189</v>
      </c>
      <c r="J34" s="42">
        <v>1.5</v>
      </c>
      <c r="K34" s="42">
        <v>0.2</v>
      </c>
    </row>
    <row r="35" spans="1:11" s="6" customFormat="1" ht="69.75" customHeight="1" x14ac:dyDescent="0.15">
      <c r="A35" s="6">
        <v>11201</v>
      </c>
      <c r="B35" s="5" t="s">
        <v>17</v>
      </c>
      <c r="C35" s="9" t="s">
        <v>99</v>
      </c>
      <c r="D35" s="9" t="s">
        <v>99</v>
      </c>
      <c r="E35" s="48" t="s">
        <v>144</v>
      </c>
      <c r="F35" s="48" t="s">
        <v>87</v>
      </c>
      <c r="G35" s="9" t="s">
        <v>99</v>
      </c>
      <c r="H35" s="9" t="s">
        <v>99</v>
      </c>
      <c r="I35" s="33" t="s">
        <v>111</v>
      </c>
      <c r="J35" s="42">
        <v>2</v>
      </c>
      <c r="K35" s="42">
        <v>2</v>
      </c>
    </row>
    <row r="36" spans="1:11" s="6" customFormat="1" ht="69.75" customHeight="1" x14ac:dyDescent="0.15">
      <c r="A36" s="6">
        <v>11202</v>
      </c>
      <c r="B36" s="5" t="s">
        <v>36</v>
      </c>
      <c r="C36" s="9">
        <v>79</v>
      </c>
      <c r="D36" s="13">
        <v>6</v>
      </c>
      <c r="E36" s="9" t="s">
        <v>144</v>
      </c>
      <c r="F36" s="9" t="s">
        <v>87</v>
      </c>
      <c r="G36" s="9" t="s">
        <v>145</v>
      </c>
      <c r="H36" s="9" t="s">
        <v>145</v>
      </c>
      <c r="I36" s="33" t="s">
        <v>146</v>
      </c>
      <c r="J36" s="42">
        <v>2</v>
      </c>
      <c r="K36" s="42">
        <v>1</v>
      </c>
    </row>
    <row r="37" spans="1:11" s="6" customFormat="1" ht="69.75" customHeight="1" x14ac:dyDescent="0.15">
      <c r="A37" s="6">
        <v>11203</v>
      </c>
      <c r="B37" s="5" t="s">
        <v>214</v>
      </c>
      <c r="C37" s="9">
        <v>79</v>
      </c>
      <c r="D37" s="13">
        <v>6</v>
      </c>
      <c r="E37" s="48" t="s">
        <v>261</v>
      </c>
      <c r="F37" s="9" t="s">
        <v>87</v>
      </c>
      <c r="G37" s="9" t="s">
        <v>88</v>
      </c>
      <c r="H37" s="9" t="s">
        <v>88</v>
      </c>
      <c r="I37" s="36" t="s">
        <v>189</v>
      </c>
      <c r="J37" s="42">
        <v>0</v>
      </c>
      <c r="K37" s="42">
        <v>2</v>
      </c>
    </row>
    <row r="38" spans="1:11" s="6" customFormat="1" ht="69.75" customHeight="1" x14ac:dyDescent="0.15">
      <c r="A38" s="6">
        <v>11204</v>
      </c>
      <c r="B38" s="5" t="s">
        <v>81</v>
      </c>
      <c r="C38" s="9">
        <v>90</v>
      </c>
      <c r="D38" s="13">
        <v>6.5</v>
      </c>
      <c r="E38" s="48" t="s">
        <v>147</v>
      </c>
      <c r="F38" s="48">
        <v>2.7</v>
      </c>
      <c r="G38" s="9" t="s">
        <v>91</v>
      </c>
      <c r="H38" s="9" t="s">
        <v>91</v>
      </c>
      <c r="I38" s="33" t="s">
        <v>172</v>
      </c>
      <c r="J38" s="42">
        <v>2</v>
      </c>
      <c r="K38" s="42" t="s">
        <v>256</v>
      </c>
    </row>
    <row r="39" spans="1:11" s="6" customFormat="1" ht="69.75" customHeight="1" x14ac:dyDescent="0.15">
      <c r="A39" s="6">
        <v>11204</v>
      </c>
      <c r="B39" s="5" t="s">
        <v>82</v>
      </c>
      <c r="C39" s="9">
        <v>90</v>
      </c>
      <c r="D39" s="13">
        <v>6.5</v>
      </c>
      <c r="E39" s="48" t="s">
        <v>99</v>
      </c>
      <c r="F39" s="48">
        <v>2.7</v>
      </c>
      <c r="G39" s="9" t="s">
        <v>91</v>
      </c>
      <c r="H39" s="9" t="s">
        <v>91</v>
      </c>
      <c r="I39" s="33" t="s">
        <v>173</v>
      </c>
      <c r="J39" s="42" t="s">
        <v>87</v>
      </c>
      <c r="K39" s="42" t="s">
        <v>256</v>
      </c>
    </row>
    <row r="40" spans="1:11" s="6" customFormat="1" ht="69.75" customHeight="1" x14ac:dyDescent="0.15">
      <c r="A40" s="6">
        <v>11205</v>
      </c>
      <c r="B40" s="5" t="s">
        <v>83</v>
      </c>
      <c r="C40" s="9">
        <v>79</v>
      </c>
      <c r="D40" s="13">
        <v>6</v>
      </c>
      <c r="E40" s="48" t="s">
        <v>257</v>
      </c>
      <c r="F40" s="48" t="s">
        <v>87</v>
      </c>
      <c r="G40" s="9" t="s">
        <v>87</v>
      </c>
      <c r="H40" s="9" t="s">
        <v>87</v>
      </c>
      <c r="I40" s="33" t="s">
        <v>106</v>
      </c>
      <c r="J40" s="42">
        <v>0</v>
      </c>
      <c r="K40" s="37">
        <v>1</v>
      </c>
    </row>
    <row r="41" spans="1:11" s="6" customFormat="1" ht="69.75" customHeight="1" x14ac:dyDescent="0.15">
      <c r="A41" s="6">
        <v>11206</v>
      </c>
      <c r="B41" s="5" t="s">
        <v>54</v>
      </c>
      <c r="C41" s="9">
        <v>100</v>
      </c>
      <c r="D41" s="13">
        <v>7</v>
      </c>
      <c r="E41" s="48" t="s">
        <v>148</v>
      </c>
      <c r="F41" s="48" t="s">
        <v>87</v>
      </c>
      <c r="G41" s="9">
        <v>100</v>
      </c>
      <c r="H41" s="13">
        <v>7</v>
      </c>
      <c r="I41" s="33" t="s">
        <v>106</v>
      </c>
      <c r="J41" s="42">
        <v>2</v>
      </c>
      <c r="K41" s="42">
        <v>2</v>
      </c>
    </row>
    <row r="42" spans="1:11" ht="69.75" customHeight="1" x14ac:dyDescent="0.15">
      <c r="A42" s="6">
        <v>11301</v>
      </c>
      <c r="B42" s="5" t="s">
        <v>215</v>
      </c>
      <c r="C42" s="9">
        <v>79</v>
      </c>
      <c r="D42" s="13">
        <v>6</v>
      </c>
      <c r="E42" s="47" t="s">
        <v>143</v>
      </c>
      <c r="F42" s="47" t="s">
        <v>87</v>
      </c>
      <c r="G42" s="9">
        <v>89</v>
      </c>
      <c r="H42" s="9">
        <v>6.5</v>
      </c>
      <c r="I42" s="33" t="s">
        <v>195</v>
      </c>
      <c r="J42" s="42">
        <v>3</v>
      </c>
      <c r="K42" s="42">
        <v>3</v>
      </c>
    </row>
    <row r="43" spans="1:11" s="6" customFormat="1" ht="69.75" customHeight="1" x14ac:dyDescent="0.15">
      <c r="A43" s="6">
        <v>11401</v>
      </c>
      <c r="B43" s="5" t="s">
        <v>70</v>
      </c>
      <c r="C43" s="9">
        <v>79</v>
      </c>
      <c r="D43" s="13">
        <v>6</v>
      </c>
      <c r="E43" s="9" t="s">
        <v>87</v>
      </c>
      <c r="F43" s="9" t="s">
        <v>87</v>
      </c>
      <c r="G43" s="9" t="s">
        <v>88</v>
      </c>
      <c r="H43" s="9" t="s">
        <v>88</v>
      </c>
      <c r="I43" s="35" t="s">
        <v>87</v>
      </c>
      <c r="J43" s="42">
        <v>2</v>
      </c>
      <c r="K43" s="42">
        <v>2</v>
      </c>
    </row>
    <row r="44" spans="1:11" s="6" customFormat="1" ht="69.75" customHeight="1" x14ac:dyDescent="0.15">
      <c r="A44" s="6">
        <v>11501</v>
      </c>
      <c r="B44" s="5" t="s">
        <v>92</v>
      </c>
      <c r="C44" s="9">
        <v>79</v>
      </c>
      <c r="D44" s="13">
        <v>6</v>
      </c>
      <c r="E44" s="9" t="s">
        <v>87</v>
      </c>
      <c r="F44" s="9" t="s">
        <v>87</v>
      </c>
      <c r="G44" s="9" t="s">
        <v>93</v>
      </c>
      <c r="H44" s="19">
        <v>6</v>
      </c>
      <c r="I44" s="35" t="s">
        <v>87</v>
      </c>
      <c r="J44" s="42">
        <v>0</v>
      </c>
      <c r="K44" s="42">
        <v>2</v>
      </c>
    </row>
    <row r="45" spans="1:11" s="6" customFormat="1" ht="69.75" customHeight="1" x14ac:dyDescent="0.15">
      <c r="A45" s="6">
        <v>11601</v>
      </c>
      <c r="B45" s="5" t="s">
        <v>149</v>
      </c>
      <c r="C45" s="9">
        <v>79</v>
      </c>
      <c r="D45" s="13">
        <v>6</v>
      </c>
      <c r="E45" s="9" t="s">
        <v>87</v>
      </c>
      <c r="F45" s="9" t="s">
        <v>87</v>
      </c>
      <c r="G45" s="9" t="s">
        <v>93</v>
      </c>
      <c r="H45" s="19" t="s">
        <v>93</v>
      </c>
      <c r="I45" s="35" t="s">
        <v>87</v>
      </c>
      <c r="J45" s="42">
        <v>2</v>
      </c>
      <c r="K45" s="42">
        <v>2</v>
      </c>
    </row>
    <row r="46" spans="1:11" s="6" customFormat="1" ht="69.75" customHeight="1" x14ac:dyDescent="0.15">
      <c r="A46" s="6">
        <v>20301</v>
      </c>
      <c r="B46" s="5" t="s">
        <v>221</v>
      </c>
      <c r="C46" s="9" t="s">
        <v>99</v>
      </c>
      <c r="D46" s="9" t="s">
        <v>99</v>
      </c>
      <c r="E46" s="47" t="s">
        <v>150</v>
      </c>
      <c r="F46" s="47">
        <v>3.2</v>
      </c>
      <c r="G46" s="9" t="s">
        <v>99</v>
      </c>
      <c r="H46" s="9" t="s">
        <v>99</v>
      </c>
      <c r="I46" s="33" t="s">
        <v>103</v>
      </c>
      <c r="J46" s="42">
        <v>2</v>
      </c>
      <c r="K46" s="42">
        <v>2</v>
      </c>
    </row>
    <row r="47" spans="1:11" s="6" customFormat="1" ht="69.75" customHeight="1" x14ac:dyDescent="0.15">
      <c r="A47" s="6">
        <v>20401</v>
      </c>
      <c r="B47" s="5" t="s">
        <v>68</v>
      </c>
      <c r="C47" s="9">
        <v>79</v>
      </c>
      <c r="D47" s="13">
        <v>6</v>
      </c>
      <c r="E47" s="47" t="s">
        <v>262</v>
      </c>
      <c r="F47" s="47" t="s">
        <v>87</v>
      </c>
      <c r="G47" s="9" t="s">
        <v>93</v>
      </c>
      <c r="H47" s="9" t="s">
        <v>93</v>
      </c>
      <c r="I47" s="35" t="s">
        <v>87</v>
      </c>
      <c r="J47" s="44">
        <v>0</v>
      </c>
      <c r="K47" s="82">
        <v>1</v>
      </c>
    </row>
    <row r="48" spans="1:11" s="8" customFormat="1" ht="69.75" customHeight="1" x14ac:dyDescent="0.15">
      <c r="A48" s="6">
        <v>30105</v>
      </c>
      <c r="B48" s="5" t="s">
        <v>31</v>
      </c>
      <c r="C48" s="9">
        <v>90</v>
      </c>
      <c r="D48" s="13">
        <v>6.5</v>
      </c>
      <c r="E48" s="9" t="s">
        <v>87</v>
      </c>
      <c r="F48" s="19">
        <v>3</v>
      </c>
      <c r="G48" s="9">
        <v>90</v>
      </c>
      <c r="H48" s="13">
        <v>6.5</v>
      </c>
      <c r="I48" s="35" t="s">
        <v>87</v>
      </c>
      <c r="J48" s="42">
        <v>2</v>
      </c>
      <c r="K48" s="82">
        <v>1</v>
      </c>
    </row>
    <row r="49" spans="1:11" s="6" customFormat="1" ht="69.75" customHeight="1" x14ac:dyDescent="0.15">
      <c r="A49" s="6">
        <v>30106</v>
      </c>
      <c r="B49" s="5" t="s">
        <v>22</v>
      </c>
      <c r="C49" s="9">
        <v>79</v>
      </c>
      <c r="D49" s="13">
        <v>6</v>
      </c>
      <c r="E49" s="9" t="s">
        <v>87</v>
      </c>
      <c r="F49" s="19">
        <v>3</v>
      </c>
      <c r="G49" s="9">
        <v>79</v>
      </c>
      <c r="H49" s="13">
        <v>6</v>
      </c>
      <c r="I49" s="33" t="s">
        <v>100</v>
      </c>
      <c r="J49" s="56">
        <v>2</v>
      </c>
      <c r="K49" s="42">
        <v>2</v>
      </c>
    </row>
    <row r="50" spans="1:11" s="6" customFormat="1" ht="69.75" customHeight="1" x14ac:dyDescent="0.15">
      <c r="A50" s="84">
        <v>40101</v>
      </c>
      <c r="B50" s="5" t="s">
        <v>46</v>
      </c>
      <c r="C50" s="9">
        <v>90</v>
      </c>
      <c r="D50" s="13">
        <v>6.5</v>
      </c>
      <c r="E50" s="9" t="s">
        <v>99</v>
      </c>
      <c r="F50" s="9" t="s">
        <v>87</v>
      </c>
      <c r="G50" s="9">
        <v>93</v>
      </c>
      <c r="H50" s="13">
        <v>6.5</v>
      </c>
      <c r="I50" s="33" t="s">
        <v>105</v>
      </c>
      <c r="J50" s="43">
        <v>3</v>
      </c>
      <c r="K50" s="42" t="s">
        <v>258</v>
      </c>
    </row>
    <row r="51" spans="1:11" s="6" customFormat="1" ht="69.75" customHeight="1" x14ac:dyDescent="0.15">
      <c r="A51" s="84">
        <v>40101</v>
      </c>
      <c r="B51" s="5" t="s">
        <v>151</v>
      </c>
      <c r="C51" s="9">
        <v>90</v>
      </c>
      <c r="D51" s="13">
        <v>6.5</v>
      </c>
      <c r="E51" s="9" t="s">
        <v>99</v>
      </c>
      <c r="F51" s="19">
        <v>3</v>
      </c>
      <c r="G51" s="9">
        <v>93</v>
      </c>
      <c r="H51" s="13">
        <v>6.5</v>
      </c>
      <c r="I51" s="33" t="s">
        <v>105</v>
      </c>
      <c r="J51" s="43" t="s">
        <v>174</v>
      </c>
      <c r="K51" s="42" t="s">
        <v>258</v>
      </c>
    </row>
    <row r="52" spans="1:11" s="6" customFormat="1" ht="69.75" customHeight="1" x14ac:dyDescent="0.15">
      <c r="A52" s="84">
        <v>40101</v>
      </c>
      <c r="B52" s="5" t="s">
        <v>152</v>
      </c>
      <c r="C52" s="9">
        <v>90</v>
      </c>
      <c r="D52" s="13">
        <v>6.5</v>
      </c>
      <c r="E52" s="9" t="s">
        <v>99</v>
      </c>
      <c r="F52" s="9" t="s">
        <v>153</v>
      </c>
      <c r="G52" s="9">
        <v>97</v>
      </c>
      <c r="H52" s="13">
        <v>7</v>
      </c>
      <c r="I52" s="39" t="s">
        <v>154</v>
      </c>
      <c r="J52" s="43" t="s">
        <v>174</v>
      </c>
      <c r="K52" s="42" t="s">
        <v>258</v>
      </c>
    </row>
    <row r="53" spans="1:11" s="6" customFormat="1" ht="69.75" customHeight="1" x14ac:dyDescent="0.15">
      <c r="A53" s="6">
        <v>40102</v>
      </c>
      <c r="B53" s="5" t="s">
        <v>47</v>
      </c>
      <c r="C53" s="9">
        <v>79</v>
      </c>
      <c r="D53" s="13">
        <v>6</v>
      </c>
      <c r="E53" s="9" t="s">
        <v>87</v>
      </c>
      <c r="F53" s="19">
        <v>3</v>
      </c>
      <c r="G53" s="9">
        <v>80</v>
      </c>
      <c r="H53" s="13">
        <v>6</v>
      </c>
      <c r="I53" s="35" t="s">
        <v>87</v>
      </c>
      <c r="J53" s="42">
        <v>4</v>
      </c>
      <c r="K53" s="43">
        <v>4</v>
      </c>
    </row>
    <row r="54" spans="1:11" s="6" customFormat="1" ht="69.75" customHeight="1" x14ac:dyDescent="0.15">
      <c r="A54" s="6">
        <v>40202</v>
      </c>
      <c r="B54" s="5" t="s">
        <v>19</v>
      </c>
      <c r="C54" s="9">
        <v>79</v>
      </c>
      <c r="D54" s="13">
        <v>6</v>
      </c>
      <c r="E54" s="9" t="s">
        <v>155</v>
      </c>
      <c r="F54" s="9" t="s">
        <v>87</v>
      </c>
      <c r="G54" s="9">
        <v>79</v>
      </c>
      <c r="H54" s="13">
        <v>6.5</v>
      </c>
      <c r="I54" s="60" t="s">
        <v>87</v>
      </c>
      <c r="J54" s="42">
        <v>2</v>
      </c>
      <c r="K54" s="37">
        <v>2</v>
      </c>
    </row>
    <row r="55" spans="1:11" s="6" customFormat="1" ht="69.75" customHeight="1" x14ac:dyDescent="0.15">
      <c r="A55" s="6">
        <v>40203</v>
      </c>
      <c r="B55" s="5" t="s">
        <v>24</v>
      </c>
      <c r="C55" s="9">
        <v>79</v>
      </c>
      <c r="D55" s="13">
        <v>6</v>
      </c>
      <c r="E55" s="9" t="s">
        <v>56</v>
      </c>
      <c r="F55" s="9">
        <v>2.5</v>
      </c>
      <c r="G55" s="9">
        <v>80</v>
      </c>
      <c r="H55" s="13">
        <v>6</v>
      </c>
      <c r="I55" s="33" t="s">
        <v>175</v>
      </c>
      <c r="J55" s="42">
        <v>2</v>
      </c>
      <c r="K55" s="42">
        <v>2</v>
      </c>
    </row>
    <row r="56" spans="1:11" ht="69.75" customHeight="1" x14ac:dyDescent="0.15">
      <c r="A56" s="6">
        <v>40204</v>
      </c>
      <c r="B56" s="5" t="s">
        <v>20</v>
      </c>
      <c r="C56" s="9">
        <v>79</v>
      </c>
      <c r="D56" s="13">
        <v>6</v>
      </c>
      <c r="E56" s="9" t="s">
        <v>25</v>
      </c>
      <c r="F56" s="9">
        <v>2.5</v>
      </c>
      <c r="G56" s="9">
        <v>79</v>
      </c>
      <c r="H56" s="13">
        <v>6.5</v>
      </c>
      <c r="I56" s="33" t="s">
        <v>87</v>
      </c>
      <c r="J56" s="56">
        <v>2</v>
      </c>
      <c r="K56" s="42">
        <v>2</v>
      </c>
    </row>
    <row r="57" spans="1:11" s="6" customFormat="1" ht="69.75" customHeight="1" x14ac:dyDescent="0.15">
      <c r="A57" s="6">
        <v>40205</v>
      </c>
      <c r="B57" s="5" t="s">
        <v>51</v>
      </c>
      <c r="C57" s="9">
        <v>79</v>
      </c>
      <c r="D57" s="13">
        <v>6</v>
      </c>
      <c r="E57" s="9" t="s">
        <v>23</v>
      </c>
      <c r="F57" s="9">
        <v>2.5</v>
      </c>
      <c r="G57" s="9" t="s">
        <v>87</v>
      </c>
      <c r="H57" s="9" t="s">
        <v>87</v>
      </c>
      <c r="I57" s="35" t="s">
        <v>118</v>
      </c>
      <c r="J57" s="42">
        <v>0</v>
      </c>
      <c r="K57" s="42">
        <v>4</v>
      </c>
    </row>
    <row r="58" spans="1:11" s="6" customFormat="1" ht="69.75" customHeight="1" x14ac:dyDescent="0.15">
      <c r="A58" s="6">
        <v>40206</v>
      </c>
      <c r="B58" s="5" t="s">
        <v>57</v>
      </c>
      <c r="C58" s="9">
        <v>79</v>
      </c>
      <c r="D58" s="13">
        <v>6</v>
      </c>
      <c r="E58" s="9" t="s">
        <v>87</v>
      </c>
      <c r="F58" s="9">
        <v>2.5</v>
      </c>
      <c r="G58" s="9" t="s">
        <v>87</v>
      </c>
      <c r="H58" s="9" t="s">
        <v>87</v>
      </c>
      <c r="I58" s="35" t="s">
        <v>87</v>
      </c>
      <c r="J58" s="42">
        <v>3</v>
      </c>
      <c r="K58" s="42">
        <v>3</v>
      </c>
    </row>
    <row r="59" spans="1:11" s="6" customFormat="1" ht="69.75" customHeight="1" x14ac:dyDescent="0.15">
      <c r="A59" s="6">
        <v>40301</v>
      </c>
      <c r="B59" s="5" t="s">
        <v>3</v>
      </c>
      <c r="C59" s="9">
        <v>79</v>
      </c>
      <c r="D59" s="13">
        <v>6</v>
      </c>
      <c r="E59" s="9" t="s">
        <v>158</v>
      </c>
      <c r="F59" s="9">
        <v>2.75</v>
      </c>
      <c r="G59" s="9">
        <v>80</v>
      </c>
      <c r="H59" s="13">
        <v>6</v>
      </c>
      <c r="I59" s="35" t="s">
        <v>87</v>
      </c>
      <c r="J59" s="42">
        <v>2</v>
      </c>
      <c r="K59" s="42">
        <v>2</v>
      </c>
    </row>
    <row r="60" spans="1:11" s="6" customFormat="1" ht="69.75" customHeight="1" x14ac:dyDescent="0.15">
      <c r="A60" s="6">
        <v>40302</v>
      </c>
      <c r="B60" s="5" t="s">
        <v>5</v>
      </c>
      <c r="C60" s="9">
        <v>79</v>
      </c>
      <c r="D60" s="13">
        <v>6</v>
      </c>
      <c r="E60" s="9" t="s">
        <v>87</v>
      </c>
      <c r="F60" s="9">
        <v>2.75</v>
      </c>
      <c r="G60" s="9">
        <v>72</v>
      </c>
      <c r="H60" s="13">
        <v>5.5</v>
      </c>
      <c r="I60" s="33" t="s">
        <v>156</v>
      </c>
      <c r="J60" s="42">
        <v>2</v>
      </c>
      <c r="K60" s="42">
        <v>2</v>
      </c>
    </row>
    <row r="61" spans="1:11" ht="69.75" customHeight="1" x14ac:dyDescent="0.15">
      <c r="A61" s="6">
        <v>40303</v>
      </c>
      <c r="B61" s="5" t="s">
        <v>45</v>
      </c>
      <c r="C61" s="9">
        <v>79</v>
      </c>
      <c r="D61" s="13">
        <v>6</v>
      </c>
      <c r="E61" s="9" t="s">
        <v>157</v>
      </c>
      <c r="F61" s="19">
        <v>3</v>
      </c>
      <c r="G61" s="9">
        <v>71</v>
      </c>
      <c r="H61" s="9">
        <v>5.5</v>
      </c>
      <c r="I61" s="33" t="s">
        <v>176</v>
      </c>
      <c r="J61" s="42">
        <v>4</v>
      </c>
      <c r="K61" s="42">
        <v>4</v>
      </c>
    </row>
    <row r="62" spans="1:11" ht="69.75" customHeight="1" x14ac:dyDescent="0.15">
      <c r="A62" s="6">
        <v>40401</v>
      </c>
      <c r="B62" s="5" t="s">
        <v>2</v>
      </c>
      <c r="C62" s="9">
        <v>79</v>
      </c>
      <c r="D62" s="13">
        <v>6</v>
      </c>
      <c r="E62" s="9" t="s">
        <v>177</v>
      </c>
      <c r="F62" s="9" t="s">
        <v>87</v>
      </c>
      <c r="G62" s="9" t="s">
        <v>87</v>
      </c>
      <c r="H62" s="9" t="s">
        <v>87</v>
      </c>
      <c r="I62" s="35" t="s">
        <v>87</v>
      </c>
      <c r="J62" s="42">
        <v>1</v>
      </c>
      <c r="K62" s="42">
        <v>1</v>
      </c>
    </row>
    <row r="63" spans="1:11" ht="69.75" customHeight="1" x14ac:dyDescent="0.15">
      <c r="A63" s="6">
        <v>40402</v>
      </c>
      <c r="B63" s="5" t="s">
        <v>1</v>
      </c>
      <c r="C63" s="9" t="s">
        <v>99</v>
      </c>
      <c r="D63" s="9" t="s">
        <v>99</v>
      </c>
      <c r="E63" s="9" t="s">
        <v>159</v>
      </c>
      <c r="F63" s="9" t="s">
        <v>87</v>
      </c>
      <c r="G63" s="9" t="s">
        <v>99</v>
      </c>
      <c r="H63" s="9" t="s">
        <v>99</v>
      </c>
      <c r="I63" s="33" t="s">
        <v>178</v>
      </c>
      <c r="J63" s="42">
        <v>2</v>
      </c>
      <c r="K63" s="42">
        <v>2</v>
      </c>
    </row>
    <row r="64" spans="1:11" s="6" customFormat="1" ht="69.75" customHeight="1" x14ac:dyDescent="0.15">
      <c r="A64" s="6">
        <v>40404</v>
      </c>
      <c r="B64" s="5" t="s">
        <v>60</v>
      </c>
      <c r="C64" s="9">
        <v>79</v>
      </c>
      <c r="D64" s="13">
        <v>6</v>
      </c>
      <c r="E64" s="9" t="s">
        <v>160</v>
      </c>
      <c r="F64" s="9" t="s">
        <v>87</v>
      </c>
      <c r="G64" s="9">
        <v>80</v>
      </c>
      <c r="H64" s="13">
        <v>6</v>
      </c>
      <c r="I64" s="35" t="s">
        <v>87</v>
      </c>
      <c r="J64" s="42">
        <v>2</v>
      </c>
      <c r="K64" s="42">
        <v>2</v>
      </c>
    </row>
    <row r="65" spans="1:11" s="6" customFormat="1" ht="69.75" customHeight="1" x14ac:dyDescent="0.15">
      <c r="A65" s="6">
        <v>40406</v>
      </c>
      <c r="B65" s="5" t="s">
        <v>223</v>
      </c>
      <c r="C65" s="9">
        <v>79</v>
      </c>
      <c r="D65" s="13">
        <v>6</v>
      </c>
      <c r="E65" s="9" t="s">
        <v>161</v>
      </c>
      <c r="F65" s="19">
        <v>3</v>
      </c>
      <c r="G65" s="9">
        <v>80</v>
      </c>
      <c r="H65" s="13">
        <v>6</v>
      </c>
      <c r="I65" s="33" t="s">
        <v>224</v>
      </c>
      <c r="J65" s="42">
        <v>5</v>
      </c>
      <c r="K65" s="42">
        <v>5</v>
      </c>
    </row>
    <row r="66" spans="1:11" s="6" customFormat="1" ht="69.75" customHeight="1" x14ac:dyDescent="0.15">
      <c r="A66" s="84">
        <v>40407</v>
      </c>
      <c r="B66" s="5" t="s">
        <v>16</v>
      </c>
      <c r="C66" s="9">
        <v>79</v>
      </c>
      <c r="D66" s="13">
        <v>6</v>
      </c>
      <c r="E66" s="9" t="s">
        <v>162</v>
      </c>
      <c r="F66" s="9" t="s">
        <v>87</v>
      </c>
      <c r="G66" s="9">
        <v>78</v>
      </c>
      <c r="H66" s="13">
        <v>6</v>
      </c>
      <c r="I66" s="33" t="s">
        <v>106</v>
      </c>
      <c r="J66" s="42">
        <v>2</v>
      </c>
      <c r="K66" s="42">
        <v>2</v>
      </c>
    </row>
    <row r="67" spans="1:11" s="6" customFormat="1" ht="69.75" customHeight="1" x14ac:dyDescent="0.15">
      <c r="A67" s="6">
        <v>40409</v>
      </c>
      <c r="B67" s="5" t="s">
        <v>49</v>
      </c>
      <c r="C67" s="9">
        <v>79</v>
      </c>
      <c r="D67" s="13">
        <v>6</v>
      </c>
      <c r="E67" s="9" t="s">
        <v>163</v>
      </c>
      <c r="F67" s="9" t="s">
        <v>87</v>
      </c>
      <c r="G67" s="9" t="s">
        <v>87</v>
      </c>
      <c r="H67" s="9" t="s">
        <v>87</v>
      </c>
      <c r="I67" s="33" t="s">
        <v>179</v>
      </c>
      <c r="J67" s="42">
        <v>2</v>
      </c>
      <c r="K67" s="42">
        <v>2</v>
      </c>
    </row>
    <row r="68" spans="1:11" s="6" customFormat="1" ht="69.75" customHeight="1" x14ac:dyDescent="0.15">
      <c r="A68" s="84">
        <v>40410</v>
      </c>
      <c r="B68" s="5" t="s">
        <v>63</v>
      </c>
      <c r="C68" s="9">
        <v>79</v>
      </c>
      <c r="D68" s="13">
        <v>6</v>
      </c>
      <c r="E68" s="9" t="s">
        <v>164</v>
      </c>
      <c r="F68" s="9" t="s">
        <v>87</v>
      </c>
      <c r="G68" s="9" t="s">
        <v>87</v>
      </c>
      <c r="H68" s="9" t="s">
        <v>87</v>
      </c>
      <c r="I68" s="33" t="s">
        <v>180</v>
      </c>
      <c r="J68" s="37">
        <v>2</v>
      </c>
      <c r="K68" s="42">
        <v>1.5</v>
      </c>
    </row>
    <row r="69" spans="1:11" s="12" customFormat="1" ht="69.75" customHeight="1" x14ac:dyDescent="0.15">
      <c r="A69" s="6">
        <v>40411</v>
      </c>
      <c r="B69" s="5" t="s">
        <v>62</v>
      </c>
      <c r="C69" s="9">
        <v>90</v>
      </c>
      <c r="D69" s="13">
        <v>6.5</v>
      </c>
      <c r="E69" s="9" t="s">
        <v>165</v>
      </c>
      <c r="F69" s="19">
        <v>3</v>
      </c>
      <c r="G69" s="9">
        <v>90</v>
      </c>
      <c r="H69" s="13">
        <v>6.5</v>
      </c>
      <c r="I69" s="33" t="s">
        <v>100</v>
      </c>
      <c r="J69" s="42">
        <v>2</v>
      </c>
      <c r="K69" s="42">
        <v>2</v>
      </c>
    </row>
    <row r="70" spans="1:11" s="6" customFormat="1" ht="69.75" customHeight="1" x14ac:dyDescent="0.15">
      <c r="A70" s="6">
        <v>40501</v>
      </c>
      <c r="B70" s="5" t="s">
        <v>44</v>
      </c>
      <c r="C70" s="9">
        <v>90</v>
      </c>
      <c r="D70" s="13">
        <v>6.5</v>
      </c>
      <c r="E70" s="9" t="s">
        <v>87</v>
      </c>
      <c r="F70" s="9" t="s">
        <v>87</v>
      </c>
      <c r="G70" s="9">
        <v>93</v>
      </c>
      <c r="H70" s="13">
        <v>7</v>
      </c>
      <c r="I70" s="35" t="s">
        <v>87</v>
      </c>
      <c r="J70" s="42">
        <v>2</v>
      </c>
      <c r="K70" s="42">
        <v>2</v>
      </c>
    </row>
    <row r="71" spans="1:11" s="6" customFormat="1" ht="69.75" customHeight="1" x14ac:dyDescent="0.15">
      <c r="A71" s="6">
        <v>40601</v>
      </c>
      <c r="B71" s="5" t="s">
        <v>58</v>
      </c>
      <c r="C71" s="9">
        <v>79</v>
      </c>
      <c r="D71" s="13">
        <v>6</v>
      </c>
      <c r="E71" s="9" t="s">
        <v>87</v>
      </c>
      <c r="F71" s="19">
        <v>3</v>
      </c>
      <c r="G71" s="9" t="s">
        <v>167</v>
      </c>
      <c r="H71" s="9" t="s">
        <v>167</v>
      </c>
      <c r="I71" s="33" t="s">
        <v>166</v>
      </c>
      <c r="J71" s="42">
        <v>3</v>
      </c>
      <c r="K71" s="42">
        <v>3</v>
      </c>
    </row>
    <row r="72" spans="1:11" s="6" customFormat="1" ht="69.75" customHeight="1" x14ac:dyDescent="0.15">
      <c r="A72" s="84">
        <v>40701</v>
      </c>
      <c r="B72" s="5" t="s">
        <v>72</v>
      </c>
      <c r="C72" s="9">
        <v>79</v>
      </c>
      <c r="D72" s="13">
        <v>6</v>
      </c>
      <c r="E72" s="9" t="s">
        <v>87</v>
      </c>
      <c r="F72" s="19">
        <v>3</v>
      </c>
      <c r="G72" s="9">
        <v>80</v>
      </c>
      <c r="H72" s="13">
        <v>6</v>
      </c>
      <c r="I72" s="35" t="s">
        <v>87</v>
      </c>
      <c r="J72" s="37">
        <v>1</v>
      </c>
      <c r="K72" s="42">
        <v>0.5</v>
      </c>
    </row>
    <row r="73" spans="1:11" ht="69.75" customHeight="1" x14ac:dyDescent="0.15">
      <c r="A73" s="6">
        <v>40801</v>
      </c>
      <c r="B73" s="5" t="s">
        <v>43</v>
      </c>
      <c r="C73" s="9">
        <v>79</v>
      </c>
      <c r="D73" s="13">
        <v>6</v>
      </c>
      <c r="E73" s="9" t="s">
        <v>87</v>
      </c>
      <c r="F73" s="19">
        <v>3</v>
      </c>
      <c r="G73" s="9">
        <v>80</v>
      </c>
      <c r="H73" s="13">
        <v>6</v>
      </c>
      <c r="I73" s="33" t="s">
        <v>168</v>
      </c>
      <c r="J73" s="42">
        <v>2</v>
      </c>
      <c r="K73" s="42">
        <v>2</v>
      </c>
    </row>
    <row r="74" spans="1:11" s="6" customFormat="1" ht="69.75" customHeight="1" x14ac:dyDescent="0.15">
      <c r="A74" s="84">
        <v>40901</v>
      </c>
      <c r="B74" s="5" t="s">
        <v>50</v>
      </c>
      <c r="C74" s="9">
        <v>79</v>
      </c>
      <c r="D74" s="13">
        <v>6</v>
      </c>
      <c r="E74" s="9" t="s">
        <v>87</v>
      </c>
      <c r="F74" s="9" t="s">
        <v>87</v>
      </c>
      <c r="G74" s="9">
        <v>65</v>
      </c>
      <c r="H74" s="13">
        <v>5.5</v>
      </c>
      <c r="I74" s="60" t="s">
        <v>87</v>
      </c>
      <c r="J74" s="37">
        <v>2</v>
      </c>
      <c r="K74" s="42">
        <v>2</v>
      </c>
    </row>
    <row r="75" spans="1:11" s="6" customFormat="1" ht="69.75" customHeight="1" x14ac:dyDescent="0.15">
      <c r="A75" s="84">
        <v>41001</v>
      </c>
      <c r="B75" s="5" t="s">
        <v>71</v>
      </c>
      <c r="C75" s="9">
        <v>79</v>
      </c>
      <c r="D75" s="13">
        <v>6</v>
      </c>
      <c r="E75" s="9" t="s">
        <v>87</v>
      </c>
      <c r="F75" s="9" t="s">
        <v>87</v>
      </c>
      <c r="G75" s="9">
        <v>79</v>
      </c>
      <c r="H75" s="13">
        <v>6</v>
      </c>
      <c r="I75" s="35" t="s">
        <v>87</v>
      </c>
      <c r="J75" s="37">
        <v>2</v>
      </c>
      <c r="K75" s="42">
        <v>2</v>
      </c>
    </row>
    <row r="76" spans="1:11" s="6" customFormat="1" ht="69.75" customHeight="1" x14ac:dyDescent="0.15">
      <c r="A76" s="6">
        <v>50201</v>
      </c>
      <c r="B76" s="5" t="s">
        <v>225</v>
      </c>
      <c r="C76" s="9">
        <v>90</v>
      </c>
      <c r="D76" s="13">
        <v>6.5</v>
      </c>
      <c r="E76" s="9" t="s">
        <v>87</v>
      </c>
      <c r="F76" s="9" t="s">
        <v>87</v>
      </c>
      <c r="G76" s="9">
        <v>90</v>
      </c>
      <c r="H76" s="9">
        <v>6.5</v>
      </c>
      <c r="I76" s="61" t="s">
        <v>189</v>
      </c>
      <c r="J76" s="42">
        <v>1</v>
      </c>
      <c r="K76" s="42">
        <v>1</v>
      </c>
    </row>
    <row r="77" spans="1:11" ht="69.75" customHeight="1" x14ac:dyDescent="0.15">
      <c r="A77" s="6">
        <v>50301</v>
      </c>
      <c r="B77" s="5" t="s">
        <v>226</v>
      </c>
      <c r="C77" s="9">
        <v>79</v>
      </c>
      <c r="D77" s="13">
        <v>6</v>
      </c>
      <c r="E77" s="9" t="s">
        <v>87</v>
      </c>
      <c r="F77" s="9" t="s">
        <v>87</v>
      </c>
      <c r="G77" s="9" t="s">
        <v>93</v>
      </c>
      <c r="H77" s="13" t="s">
        <v>93</v>
      </c>
      <c r="I77" s="33" t="s">
        <v>189</v>
      </c>
      <c r="J77" s="42">
        <v>2</v>
      </c>
      <c r="K77" s="42">
        <v>1</v>
      </c>
    </row>
    <row r="78" spans="1:11" s="6" customFormat="1" ht="69.75" customHeight="1" x14ac:dyDescent="0.15">
      <c r="A78" s="6">
        <v>50401</v>
      </c>
      <c r="B78" s="5" t="s">
        <v>227</v>
      </c>
      <c r="C78" s="9">
        <v>79</v>
      </c>
      <c r="D78" s="13">
        <v>6</v>
      </c>
      <c r="E78" s="9" t="s">
        <v>87</v>
      </c>
      <c r="F78" s="9" t="s">
        <v>87</v>
      </c>
      <c r="G78" s="9">
        <v>80</v>
      </c>
      <c r="H78" s="13">
        <v>6.5</v>
      </c>
      <c r="I78" s="33" t="s">
        <v>188</v>
      </c>
      <c r="J78" s="42">
        <v>2</v>
      </c>
      <c r="K78" s="42">
        <v>0.5</v>
      </c>
    </row>
    <row r="79" spans="1:11" s="6" customFormat="1" ht="69.75" customHeight="1" x14ac:dyDescent="0.15">
      <c r="A79" s="6">
        <v>50502</v>
      </c>
      <c r="B79" s="5" t="s">
        <v>228</v>
      </c>
      <c r="C79" s="9">
        <v>79</v>
      </c>
      <c r="D79" s="19">
        <v>6</v>
      </c>
      <c r="E79" s="47" t="s">
        <v>135</v>
      </c>
      <c r="F79" s="47" t="s">
        <v>87</v>
      </c>
      <c r="G79" s="9" t="s">
        <v>93</v>
      </c>
      <c r="H79" s="9" t="s">
        <v>93</v>
      </c>
      <c r="I79" s="33" t="s">
        <v>189</v>
      </c>
      <c r="J79" s="42">
        <v>2</v>
      </c>
      <c r="K79" s="42">
        <v>2</v>
      </c>
    </row>
    <row r="80" spans="1:11" s="6" customFormat="1" ht="69.75" customHeight="1" x14ac:dyDescent="0.15">
      <c r="A80" s="6">
        <v>50601</v>
      </c>
      <c r="B80" s="5" t="s">
        <v>229</v>
      </c>
      <c r="C80" s="9" t="s">
        <v>99</v>
      </c>
      <c r="D80" s="9" t="s">
        <v>99</v>
      </c>
      <c r="E80" s="47" t="s">
        <v>135</v>
      </c>
      <c r="F80" s="47" t="s">
        <v>87</v>
      </c>
      <c r="G80" s="9" t="s">
        <v>99</v>
      </c>
      <c r="H80" s="9" t="s">
        <v>99</v>
      </c>
      <c r="I80" s="36" t="s">
        <v>197</v>
      </c>
      <c r="J80" s="42">
        <v>1</v>
      </c>
      <c r="K80" s="42">
        <v>1</v>
      </c>
    </row>
    <row r="81" spans="1:11" s="6" customFormat="1" ht="69.75" customHeight="1" x14ac:dyDescent="0.15">
      <c r="A81" s="6">
        <v>50801</v>
      </c>
      <c r="B81" s="5" t="s">
        <v>251</v>
      </c>
      <c r="C81" s="9">
        <v>79</v>
      </c>
      <c r="D81" s="13">
        <v>6</v>
      </c>
      <c r="E81" s="9" t="s">
        <v>87</v>
      </c>
      <c r="F81" s="9">
        <v>2.75</v>
      </c>
      <c r="G81" s="9">
        <v>79</v>
      </c>
      <c r="H81" s="13">
        <v>6.5</v>
      </c>
      <c r="I81" s="33" t="s">
        <v>189</v>
      </c>
      <c r="J81" s="42">
        <v>2</v>
      </c>
      <c r="K81" s="42">
        <v>2</v>
      </c>
    </row>
    <row r="82" spans="1:11" ht="69.75" customHeight="1" x14ac:dyDescent="0.15">
      <c r="A82" s="6">
        <v>51001</v>
      </c>
      <c r="B82" s="5" t="s">
        <v>234</v>
      </c>
      <c r="C82" s="9">
        <v>79</v>
      </c>
      <c r="D82" s="13">
        <v>6</v>
      </c>
      <c r="E82" s="9" t="s">
        <v>87</v>
      </c>
      <c r="F82" s="9">
        <v>2.5</v>
      </c>
      <c r="G82" s="9">
        <v>89</v>
      </c>
      <c r="H82" s="13">
        <v>6.5</v>
      </c>
      <c r="I82" s="35" t="s">
        <v>66</v>
      </c>
      <c r="J82" s="42">
        <v>2</v>
      </c>
      <c r="K82" s="82">
        <v>2</v>
      </c>
    </row>
    <row r="83" spans="1:11" s="8" customFormat="1" ht="69.75" customHeight="1" x14ac:dyDescent="0.15">
      <c r="A83" s="6">
        <v>11001</v>
      </c>
      <c r="B83" s="58" t="s">
        <v>211</v>
      </c>
      <c r="C83" s="9">
        <v>79</v>
      </c>
      <c r="D83" s="13">
        <v>6</v>
      </c>
      <c r="E83" s="9" t="s">
        <v>87</v>
      </c>
      <c r="F83" s="9" t="s">
        <v>87</v>
      </c>
      <c r="G83" s="9">
        <v>87</v>
      </c>
      <c r="H83" s="13">
        <v>6</v>
      </c>
      <c r="I83" s="33" t="s">
        <v>194</v>
      </c>
      <c r="J83" s="42">
        <v>5</v>
      </c>
      <c r="K83" s="42">
        <v>0</v>
      </c>
    </row>
    <row r="84" spans="1:11" s="6" customFormat="1" ht="56.25" customHeight="1" x14ac:dyDescent="0.15">
      <c r="A84" s="6">
        <v>11002</v>
      </c>
      <c r="B84" s="58" t="s">
        <v>212</v>
      </c>
      <c r="C84" s="9">
        <v>79</v>
      </c>
      <c r="D84" s="13">
        <v>6</v>
      </c>
      <c r="E84" s="9" t="s">
        <v>87</v>
      </c>
      <c r="F84" s="9" t="s">
        <v>87</v>
      </c>
      <c r="G84" s="9" t="s">
        <v>93</v>
      </c>
      <c r="H84" s="13" t="s">
        <v>93</v>
      </c>
      <c r="I84" s="35" t="s">
        <v>109</v>
      </c>
      <c r="J84" s="42">
        <v>2</v>
      </c>
      <c r="K84" s="42">
        <v>0</v>
      </c>
    </row>
    <row r="85" spans="1:11" s="6" customFormat="1" ht="69.75" customHeight="1" x14ac:dyDescent="0.15">
      <c r="A85" s="6">
        <v>11002</v>
      </c>
      <c r="B85" s="58" t="s">
        <v>78</v>
      </c>
      <c r="C85" s="9">
        <v>79</v>
      </c>
      <c r="D85" s="13">
        <v>6</v>
      </c>
      <c r="E85" s="9" t="s">
        <v>87</v>
      </c>
      <c r="F85" s="9" t="s">
        <v>87</v>
      </c>
      <c r="G85" s="9">
        <v>79</v>
      </c>
      <c r="H85" s="13">
        <v>6.5</v>
      </c>
      <c r="I85" s="33" t="s">
        <v>107</v>
      </c>
      <c r="J85" s="42">
        <v>0</v>
      </c>
      <c r="K85" s="42">
        <v>0</v>
      </c>
    </row>
    <row r="86" spans="1:11" s="6" customFormat="1" ht="69.75" customHeight="1" x14ac:dyDescent="0.15">
      <c r="A86" s="6">
        <v>11002</v>
      </c>
      <c r="B86" s="58" t="s">
        <v>79</v>
      </c>
      <c r="C86" s="9">
        <v>90</v>
      </c>
      <c r="D86" s="13">
        <v>6.5</v>
      </c>
      <c r="E86" s="9" t="s">
        <v>87</v>
      </c>
      <c r="F86" s="9" t="s">
        <v>87</v>
      </c>
      <c r="G86" s="9">
        <v>94</v>
      </c>
      <c r="H86" s="13">
        <v>7</v>
      </c>
      <c r="I86" s="35" t="s">
        <v>108</v>
      </c>
      <c r="J86" s="42">
        <v>0</v>
      </c>
      <c r="K86" s="42">
        <v>0</v>
      </c>
    </row>
    <row r="87" spans="1:11" s="6" customFormat="1" ht="69.75" customHeight="1" x14ac:dyDescent="0.15">
      <c r="A87" s="6">
        <v>11002</v>
      </c>
      <c r="B87" s="58" t="s">
        <v>80</v>
      </c>
      <c r="C87" s="9">
        <v>79</v>
      </c>
      <c r="D87" s="13">
        <v>6</v>
      </c>
      <c r="E87" s="9" t="s">
        <v>87</v>
      </c>
      <c r="F87" s="9" t="s">
        <v>87</v>
      </c>
      <c r="G87" s="9">
        <v>79</v>
      </c>
      <c r="H87" s="13">
        <v>6.5</v>
      </c>
      <c r="I87" s="35" t="s">
        <v>110</v>
      </c>
      <c r="J87" s="42">
        <v>0</v>
      </c>
      <c r="K87" s="42">
        <v>0</v>
      </c>
    </row>
    <row r="88" spans="1:11" s="6" customFormat="1" ht="69.75" customHeight="1" x14ac:dyDescent="0.15">
      <c r="A88" s="6">
        <v>11101</v>
      </c>
      <c r="B88" s="58" t="s">
        <v>213</v>
      </c>
      <c r="C88" s="20">
        <v>90</v>
      </c>
      <c r="D88" s="23">
        <v>6.5</v>
      </c>
      <c r="E88" s="57" t="s">
        <v>55</v>
      </c>
      <c r="F88" s="49">
        <v>3</v>
      </c>
      <c r="G88" s="20">
        <v>90</v>
      </c>
      <c r="H88" s="23">
        <v>6.5</v>
      </c>
      <c r="I88" s="36" t="s">
        <v>189</v>
      </c>
      <c r="J88" s="42">
        <v>0</v>
      </c>
      <c r="K88" s="37">
        <v>0</v>
      </c>
    </row>
    <row r="89" spans="1:11" s="6" customFormat="1" ht="69.75" customHeight="1" x14ac:dyDescent="0.15">
      <c r="A89" s="6">
        <v>20101</v>
      </c>
      <c r="B89" s="58" t="s">
        <v>29</v>
      </c>
      <c r="C89" s="9">
        <v>79</v>
      </c>
      <c r="D89" s="13">
        <v>6</v>
      </c>
      <c r="E89" s="9" t="s">
        <v>87</v>
      </c>
      <c r="F89" s="19">
        <v>3</v>
      </c>
      <c r="G89" s="9">
        <v>80</v>
      </c>
      <c r="H89" s="13">
        <v>6.5</v>
      </c>
      <c r="I89" s="33" t="s">
        <v>183</v>
      </c>
      <c r="J89" s="42">
        <v>25</v>
      </c>
      <c r="K89" s="42">
        <v>0</v>
      </c>
    </row>
    <row r="90" spans="1:11" s="6" customFormat="1" ht="69.75" customHeight="1" x14ac:dyDescent="0.15">
      <c r="A90" s="6">
        <v>20102</v>
      </c>
      <c r="B90" s="58" t="s">
        <v>216</v>
      </c>
      <c r="C90" s="9">
        <v>100</v>
      </c>
      <c r="D90" s="13">
        <v>7</v>
      </c>
      <c r="E90" s="9" t="s">
        <v>87</v>
      </c>
      <c r="F90" s="9" t="s">
        <v>87</v>
      </c>
      <c r="G90" s="9">
        <v>100</v>
      </c>
      <c r="H90" s="13">
        <v>7</v>
      </c>
      <c r="I90" s="33" t="s">
        <v>188</v>
      </c>
      <c r="J90" s="42">
        <v>0</v>
      </c>
      <c r="K90" s="37">
        <v>0</v>
      </c>
    </row>
    <row r="91" spans="1:11" s="6" customFormat="1" ht="69.75" customHeight="1" x14ac:dyDescent="0.15">
      <c r="A91" s="6">
        <v>20103</v>
      </c>
      <c r="B91" s="58" t="s">
        <v>243</v>
      </c>
      <c r="C91" s="9">
        <v>79</v>
      </c>
      <c r="D91" s="13">
        <v>6</v>
      </c>
      <c r="E91" s="9" t="s">
        <v>87</v>
      </c>
      <c r="F91" s="9" t="s">
        <v>87</v>
      </c>
      <c r="G91" s="9">
        <v>68</v>
      </c>
      <c r="H91" s="13">
        <v>6</v>
      </c>
      <c r="I91" s="33" t="s">
        <v>112</v>
      </c>
      <c r="J91" s="42">
        <v>4</v>
      </c>
      <c r="K91" s="37">
        <v>0</v>
      </c>
    </row>
    <row r="92" spans="1:11" s="6" customFormat="1" ht="69.75" customHeight="1" x14ac:dyDescent="0.15">
      <c r="A92" s="6">
        <v>20104</v>
      </c>
      <c r="B92" s="58" t="s">
        <v>217</v>
      </c>
      <c r="C92" s="9">
        <v>100</v>
      </c>
      <c r="D92" s="13">
        <v>7</v>
      </c>
      <c r="E92" s="9" t="s">
        <v>87</v>
      </c>
      <c r="F92" s="19">
        <v>3</v>
      </c>
      <c r="G92" s="9">
        <v>100</v>
      </c>
      <c r="H92" s="13">
        <v>7</v>
      </c>
      <c r="I92" s="33" t="s">
        <v>113</v>
      </c>
      <c r="J92" s="42">
        <v>1</v>
      </c>
      <c r="K92" s="42">
        <v>0</v>
      </c>
    </row>
    <row r="93" spans="1:11" s="6" customFormat="1" ht="68.25" customHeight="1" x14ac:dyDescent="0.15">
      <c r="A93" s="6">
        <v>20104</v>
      </c>
      <c r="B93" s="58" t="s">
        <v>218</v>
      </c>
      <c r="C93" s="9">
        <v>100</v>
      </c>
      <c r="D93" s="13">
        <v>7</v>
      </c>
      <c r="E93" s="9" t="s">
        <v>87</v>
      </c>
      <c r="F93" s="19">
        <v>3</v>
      </c>
      <c r="G93" s="9">
        <v>100</v>
      </c>
      <c r="H93" s="13">
        <v>7</v>
      </c>
      <c r="I93" s="33" t="s">
        <v>114</v>
      </c>
      <c r="J93" s="42">
        <v>1</v>
      </c>
      <c r="K93" s="42">
        <v>0</v>
      </c>
    </row>
    <row r="94" spans="1:11" s="6" customFormat="1" ht="87.75" customHeight="1" x14ac:dyDescent="0.15">
      <c r="A94" s="6">
        <v>20105</v>
      </c>
      <c r="B94" s="58" t="s">
        <v>244</v>
      </c>
      <c r="C94" s="9">
        <v>79</v>
      </c>
      <c r="D94" s="13">
        <v>6</v>
      </c>
      <c r="E94" s="9" t="s">
        <v>87</v>
      </c>
      <c r="F94" s="9">
        <v>2.5</v>
      </c>
      <c r="G94" s="9">
        <v>61</v>
      </c>
      <c r="H94" s="13">
        <v>6</v>
      </c>
      <c r="I94" s="33" t="s">
        <v>245</v>
      </c>
      <c r="J94" s="42">
        <v>2</v>
      </c>
      <c r="K94" s="42">
        <v>0</v>
      </c>
    </row>
    <row r="95" spans="1:11" s="6" customFormat="1" ht="69.75" customHeight="1" x14ac:dyDescent="0.15">
      <c r="A95" s="6">
        <v>20105</v>
      </c>
      <c r="B95" s="58" t="s">
        <v>247</v>
      </c>
      <c r="C95" s="9">
        <v>79</v>
      </c>
      <c r="D95" s="13">
        <v>6</v>
      </c>
      <c r="E95" s="9" t="s">
        <v>87</v>
      </c>
      <c r="F95" s="9">
        <v>2.5</v>
      </c>
      <c r="G95" s="9">
        <v>61</v>
      </c>
      <c r="H95" s="13">
        <v>6</v>
      </c>
      <c r="I95" s="33" t="s">
        <v>246</v>
      </c>
      <c r="J95" s="42">
        <v>2</v>
      </c>
      <c r="K95" s="42">
        <v>0</v>
      </c>
    </row>
    <row r="96" spans="1:11" s="6" customFormat="1" ht="69.75" customHeight="1" x14ac:dyDescent="0.15">
      <c r="A96" s="6">
        <v>20106</v>
      </c>
      <c r="B96" s="58" t="s">
        <v>219</v>
      </c>
      <c r="C96" s="9">
        <v>100</v>
      </c>
      <c r="D96" s="13">
        <v>7</v>
      </c>
      <c r="E96" s="9" t="s">
        <v>87</v>
      </c>
      <c r="F96" s="9">
        <v>2.5</v>
      </c>
      <c r="G96" s="9">
        <v>90</v>
      </c>
      <c r="H96" s="19">
        <v>7</v>
      </c>
      <c r="I96" s="38" t="s">
        <v>196</v>
      </c>
      <c r="J96" s="42">
        <v>2</v>
      </c>
      <c r="K96" s="42">
        <v>0</v>
      </c>
    </row>
    <row r="97" spans="1:12" s="6" customFormat="1" ht="69.75" customHeight="1" x14ac:dyDescent="0.15">
      <c r="A97" s="6">
        <v>20107</v>
      </c>
      <c r="B97" s="58" t="s">
        <v>65</v>
      </c>
      <c r="C97" s="9">
        <v>79</v>
      </c>
      <c r="D97" s="13">
        <v>6</v>
      </c>
      <c r="E97" s="9" t="s">
        <v>87</v>
      </c>
      <c r="F97" s="9">
        <v>2.5</v>
      </c>
      <c r="G97" s="9">
        <v>61</v>
      </c>
      <c r="H97" s="13">
        <v>6</v>
      </c>
      <c r="I97" s="35" t="s">
        <v>87</v>
      </c>
      <c r="J97" s="42">
        <v>3</v>
      </c>
      <c r="K97" s="42">
        <v>0</v>
      </c>
    </row>
    <row r="98" spans="1:12" s="6" customFormat="1" ht="69.75" customHeight="1" x14ac:dyDescent="0.15">
      <c r="A98" s="6">
        <v>20108</v>
      </c>
      <c r="B98" s="58" t="s">
        <v>248</v>
      </c>
      <c r="C98" s="18">
        <v>90</v>
      </c>
      <c r="D98" s="13">
        <v>6.5</v>
      </c>
      <c r="E98" s="9" t="s">
        <v>87</v>
      </c>
      <c r="F98" s="9" t="s">
        <v>87</v>
      </c>
      <c r="G98" s="18">
        <v>90</v>
      </c>
      <c r="H98" s="13">
        <v>6.5</v>
      </c>
      <c r="I98" s="33" t="s">
        <v>249</v>
      </c>
      <c r="J98" s="56">
        <v>3</v>
      </c>
      <c r="K98" s="42">
        <v>0</v>
      </c>
    </row>
    <row r="99" spans="1:12" s="6" customFormat="1" ht="69.75" customHeight="1" x14ac:dyDescent="0.15">
      <c r="A99" s="6">
        <v>20201</v>
      </c>
      <c r="B99" s="58" t="s">
        <v>220</v>
      </c>
      <c r="C99" s="9">
        <v>90</v>
      </c>
      <c r="D99" s="13">
        <v>6.5</v>
      </c>
      <c r="E99" s="9" t="s">
        <v>87</v>
      </c>
      <c r="F99" s="19">
        <v>3</v>
      </c>
      <c r="G99" s="9">
        <v>90</v>
      </c>
      <c r="H99" s="13">
        <v>6.5</v>
      </c>
      <c r="I99" s="35" t="s">
        <v>100</v>
      </c>
      <c r="J99" s="42">
        <v>2</v>
      </c>
      <c r="K99" s="42">
        <v>0</v>
      </c>
    </row>
    <row r="100" spans="1:12" s="6" customFormat="1" ht="98.25" customHeight="1" x14ac:dyDescent="0.15">
      <c r="A100" s="6">
        <v>20203</v>
      </c>
      <c r="B100" s="83" t="s">
        <v>30</v>
      </c>
      <c r="C100" s="9">
        <v>79</v>
      </c>
      <c r="D100" s="13">
        <v>6</v>
      </c>
      <c r="E100" s="9" t="s">
        <v>87</v>
      </c>
      <c r="F100" s="9">
        <v>2.5</v>
      </c>
      <c r="G100" s="9">
        <v>88</v>
      </c>
      <c r="H100" s="13">
        <v>6.5</v>
      </c>
      <c r="I100" s="33" t="s">
        <v>175</v>
      </c>
      <c r="J100" s="42">
        <v>3</v>
      </c>
      <c r="K100" s="42">
        <v>0</v>
      </c>
    </row>
    <row r="101" spans="1:12" s="6" customFormat="1" ht="69.75" customHeight="1" x14ac:dyDescent="0.15">
      <c r="A101" s="6">
        <v>30101</v>
      </c>
      <c r="B101" s="58" t="s">
        <v>222</v>
      </c>
      <c r="C101" s="9">
        <v>79</v>
      </c>
      <c r="D101" s="13">
        <v>6</v>
      </c>
      <c r="E101" s="9" t="s">
        <v>87</v>
      </c>
      <c r="F101" s="9">
        <v>2.2999999999999998</v>
      </c>
      <c r="G101" s="9">
        <v>80</v>
      </c>
      <c r="H101" s="13">
        <v>6.5</v>
      </c>
      <c r="I101" s="33" t="s">
        <v>188</v>
      </c>
      <c r="J101" s="42">
        <v>0</v>
      </c>
      <c r="K101" s="82">
        <v>0</v>
      </c>
    </row>
    <row r="102" spans="1:12" ht="69.75" customHeight="1" x14ac:dyDescent="0.15">
      <c r="A102" s="6">
        <v>30102</v>
      </c>
      <c r="B102" s="58" t="s">
        <v>32</v>
      </c>
      <c r="C102" s="9">
        <v>79</v>
      </c>
      <c r="D102" s="13">
        <v>6</v>
      </c>
      <c r="E102" s="9" t="s">
        <v>87</v>
      </c>
      <c r="F102" s="19">
        <v>3</v>
      </c>
      <c r="G102" s="9">
        <v>79</v>
      </c>
      <c r="H102" s="13">
        <v>6.5</v>
      </c>
      <c r="I102" s="33" t="s">
        <v>100</v>
      </c>
      <c r="J102" s="42">
        <v>3</v>
      </c>
      <c r="K102" s="42">
        <v>0</v>
      </c>
    </row>
    <row r="103" spans="1:12" s="6" customFormat="1" ht="69.75" customHeight="1" x14ac:dyDescent="0.15">
      <c r="A103" s="6">
        <v>30103</v>
      </c>
      <c r="B103" s="58" t="s">
        <v>77</v>
      </c>
      <c r="C103" s="9">
        <v>79</v>
      </c>
      <c r="D103" s="13">
        <v>6</v>
      </c>
      <c r="E103" s="9" t="s">
        <v>87</v>
      </c>
      <c r="F103" s="19">
        <v>3</v>
      </c>
      <c r="G103" s="9">
        <v>79</v>
      </c>
      <c r="H103" s="13">
        <v>6.5</v>
      </c>
      <c r="I103" s="33" t="s">
        <v>100</v>
      </c>
      <c r="J103" s="42">
        <v>4</v>
      </c>
      <c r="K103" s="82">
        <v>0</v>
      </c>
    </row>
    <row r="104" spans="1:12" s="6" customFormat="1" ht="69.75" customHeight="1" x14ac:dyDescent="0.15">
      <c r="A104" s="6">
        <v>40201</v>
      </c>
      <c r="B104" s="83" t="s">
        <v>18</v>
      </c>
      <c r="C104" s="9">
        <v>79</v>
      </c>
      <c r="D104" s="13">
        <v>6</v>
      </c>
      <c r="E104" s="9" t="s">
        <v>23</v>
      </c>
      <c r="F104" s="9">
        <v>2.5</v>
      </c>
      <c r="G104" s="9">
        <v>88</v>
      </c>
      <c r="H104" s="13">
        <v>6</v>
      </c>
      <c r="I104" s="33" t="s">
        <v>116</v>
      </c>
      <c r="J104" s="42">
        <v>2</v>
      </c>
      <c r="K104" s="42">
        <v>0</v>
      </c>
      <c r="L104" s="39" t="s">
        <v>115</v>
      </c>
    </row>
    <row r="105" spans="1:12" s="6" customFormat="1" ht="69.75" customHeight="1" x14ac:dyDescent="0.15">
      <c r="A105" s="6">
        <v>40201</v>
      </c>
      <c r="B105" s="83" t="s">
        <v>76</v>
      </c>
      <c r="C105" s="9" t="s">
        <v>99</v>
      </c>
      <c r="D105" s="9" t="s">
        <v>99</v>
      </c>
      <c r="E105" s="9" t="s">
        <v>23</v>
      </c>
      <c r="F105" s="9">
        <v>2.5</v>
      </c>
      <c r="G105" s="9" t="s">
        <v>99</v>
      </c>
      <c r="H105" s="9" t="s">
        <v>99</v>
      </c>
      <c r="I105" s="33" t="s">
        <v>117</v>
      </c>
      <c r="J105" s="42" t="s">
        <v>87</v>
      </c>
      <c r="K105" s="42">
        <v>0</v>
      </c>
    </row>
    <row r="106" spans="1:12" s="6" customFormat="1" ht="69.75" customHeight="1" x14ac:dyDescent="0.15">
      <c r="A106" s="6">
        <v>40403</v>
      </c>
      <c r="B106" s="58" t="s">
        <v>59</v>
      </c>
      <c r="C106" s="9">
        <v>90</v>
      </c>
      <c r="D106" s="13">
        <v>6.5</v>
      </c>
      <c r="E106" s="9" t="s">
        <v>26</v>
      </c>
      <c r="F106" s="9">
        <v>3</v>
      </c>
      <c r="G106" s="9">
        <v>90</v>
      </c>
      <c r="H106" s="13">
        <v>6</v>
      </c>
      <c r="I106" s="35" t="s">
        <v>87</v>
      </c>
      <c r="J106" s="42">
        <v>0</v>
      </c>
      <c r="K106" s="37">
        <v>0</v>
      </c>
    </row>
    <row r="107" spans="1:12" s="6" customFormat="1" ht="69.75" customHeight="1" x14ac:dyDescent="0.15">
      <c r="A107" s="84">
        <v>40405</v>
      </c>
      <c r="B107" s="58" t="s">
        <v>61</v>
      </c>
      <c r="C107" s="9">
        <v>79</v>
      </c>
      <c r="D107" s="13">
        <v>6</v>
      </c>
      <c r="E107" s="9" t="s">
        <v>181</v>
      </c>
      <c r="F107" s="9" t="s">
        <v>87</v>
      </c>
      <c r="G107" s="9" t="s">
        <v>87</v>
      </c>
      <c r="H107" s="9" t="s">
        <v>87</v>
      </c>
      <c r="I107" s="35" t="s">
        <v>87</v>
      </c>
      <c r="J107" s="42">
        <v>1</v>
      </c>
      <c r="K107" s="42">
        <v>0</v>
      </c>
    </row>
    <row r="108" spans="1:12" s="6" customFormat="1" ht="69.75" customHeight="1" x14ac:dyDescent="0.15">
      <c r="A108" s="6">
        <v>40408</v>
      </c>
      <c r="B108" s="58" t="s">
        <v>48</v>
      </c>
      <c r="C108" s="9">
        <v>79</v>
      </c>
      <c r="D108" s="13">
        <v>6</v>
      </c>
      <c r="E108" s="9" t="s">
        <v>163</v>
      </c>
      <c r="F108" s="9" t="s">
        <v>87</v>
      </c>
      <c r="G108" s="9" t="s">
        <v>87</v>
      </c>
      <c r="H108" s="9" t="s">
        <v>87</v>
      </c>
      <c r="I108" s="35" t="s">
        <v>87</v>
      </c>
      <c r="J108" s="42">
        <v>0</v>
      </c>
      <c r="K108" s="42">
        <v>0</v>
      </c>
    </row>
    <row r="109" spans="1:12" s="6" customFormat="1" ht="69.75" customHeight="1" x14ac:dyDescent="0.15">
      <c r="A109" s="6">
        <v>41101</v>
      </c>
      <c r="B109" s="58" t="s">
        <v>73</v>
      </c>
      <c r="C109" s="9">
        <v>79</v>
      </c>
      <c r="D109" s="13">
        <v>6</v>
      </c>
      <c r="E109" s="9" t="s">
        <v>87</v>
      </c>
      <c r="F109" s="9">
        <v>3</v>
      </c>
      <c r="G109" s="9">
        <v>80</v>
      </c>
      <c r="H109" s="13">
        <v>6</v>
      </c>
      <c r="I109" s="60" t="s">
        <v>87</v>
      </c>
      <c r="J109" s="42">
        <v>0</v>
      </c>
      <c r="K109" s="37">
        <v>0</v>
      </c>
    </row>
    <row r="110" spans="1:12" s="6" customFormat="1" ht="69.75" customHeight="1" x14ac:dyDescent="0.15">
      <c r="A110" s="6">
        <v>50101</v>
      </c>
      <c r="B110" s="58" t="s">
        <v>250</v>
      </c>
      <c r="C110" s="9">
        <v>79</v>
      </c>
      <c r="D110" s="13">
        <v>6</v>
      </c>
      <c r="E110" s="47" t="s">
        <v>135</v>
      </c>
      <c r="F110" s="47" t="s">
        <v>87</v>
      </c>
      <c r="G110" s="9" t="s">
        <v>93</v>
      </c>
      <c r="H110" s="9" t="s">
        <v>93</v>
      </c>
      <c r="I110" s="33" t="s">
        <v>189</v>
      </c>
      <c r="J110" s="42">
        <v>2</v>
      </c>
      <c r="K110" s="42">
        <v>0</v>
      </c>
    </row>
    <row r="111" spans="1:12" s="8" customFormat="1" ht="69.75" customHeight="1" x14ac:dyDescent="0.15">
      <c r="A111" s="84">
        <v>90001</v>
      </c>
      <c r="B111" s="58" t="s">
        <v>235</v>
      </c>
      <c r="C111" s="9">
        <v>100</v>
      </c>
      <c r="D111" s="9" t="s">
        <v>87</v>
      </c>
      <c r="E111" s="9" t="s">
        <v>87</v>
      </c>
      <c r="F111" s="9" t="s">
        <v>87</v>
      </c>
      <c r="G111" s="9">
        <v>100</v>
      </c>
      <c r="H111" s="9" t="s">
        <v>87</v>
      </c>
      <c r="I111" s="35" t="s">
        <v>87</v>
      </c>
      <c r="J111" s="37">
        <v>0</v>
      </c>
      <c r="K111" s="82">
        <v>0</v>
      </c>
    </row>
    <row r="112" spans="1:12" s="8" customFormat="1" ht="69.75" customHeight="1" x14ac:dyDescent="0.15">
      <c r="A112" s="84">
        <v>90002</v>
      </c>
      <c r="B112" s="58" t="s">
        <v>236</v>
      </c>
      <c r="C112" s="9">
        <v>110</v>
      </c>
      <c r="D112" s="13">
        <v>7.5</v>
      </c>
      <c r="E112" s="9" t="s">
        <v>87</v>
      </c>
      <c r="F112" s="9" t="s">
        <v>87</v>
      </c>
      <c r="G112" s="9">
        <v>110</v>
      </c>
      <c r="H112" s="13">
        <v>7.5</v>
      </c>
      <c r="I112" s="33" t="s">
        <v>198</v>
      </c>
      <c r="J112" s="37">
        <v>1</v>
      </c>
      <c r="K112" s="37">
        <v>0</v>
      </c>
    </row>
    <row r="113" spans="1:11" s="8" customFormat="1" ht="69.75" customHeight="1" x14ac:dyDescent="0.15">
      <c r="A113" s="6">
        <v>90003</v>
      </c>
      <c r="B113" s="58" t="s">
        <v>237</v>
      </c>
      <c r="C113" s="9">
        <v>100</v>
      </c>
      <c r="D113" s="13">
        <v>7</v>
      </c>
      <c r="E113" s="9" t="s">
        <v>87</v>
      </c>
      <c r="F113" s="9" t="s">
        <v>87</v>
      </c>
      <c r="G113" s="9">
        <v>100</v>
      </c>
      <c r="H113" s="13">
        <v>7</v>
      </c>
      <c r="I113" s="33" t="s">
        <v>104</v>
      </c>
      <c r="J113" s="42">
        <v>0</v>
      </c>
      <c r="K113" s="37">
        <v>0</v>
      </c>
    </row>
    <row r="114" spans="1:11" ht="69.75" customHeight="1" x14ac:dyDescent="0.15">
      <c r="A114" s="84">
        <v>90004</v>
      </c>
      <c r="B114" s="58" t="s">
        <v>238</v>
      </c>
      <c r="C114" s="9">
        <v>110</v>
      </c>
      <c r="D114" s="13">
        <v>7.5</v>
      </c>
      <c r="E114" s="9" t="s">
        <v>87</v>
      </c>
      <c r="F114" s="9" t="s">
        <v>87</v>
      </c>
      <c r="G114" s="9">
        <v>110</v>
      </c>
      <c r="H114" s="13">
        <v>7.5</v>
      </c>
      <c r="I114" s="35" t="s">
        <v>104</v>
      </c>
      <c r="J114" s="37">
        <v>0</v>
      </c>
      <c r="K114" s="42">
        <v>0</v>
      </c>
    </row>
    <row r="115" spans="1:11" s="6" customFormat="1" ht="44.25" customHeight="1" x14ac:dyDescent="0.15">
      <c r="A115" s="6">
        <v>10105</v>
      </c>
      <c r="B115" s="58" t="s">
        <v>199</v>
      </c>
      <c r="C115" s="9">
        <v>90</v>
      </c>
      <c r="D115" s="13">
        <v>6.5</v>
      </c>
      <c r="E115" s="9" t="s">
        <v>87</v>
      </c>
      <c r="F115" s="19">
        <v>3</v>
      </c>
      <c r="G115" s="9">
        <v>90</v>
      </c>
      <c r="H115" s="13">
        <v>6</v>
      </c>
      <c r="I115" s="33" t="s">
        <v>187</v>
      </c>
      <c r="J115" s="42">
        <v>3</v>
      </c>
      <c r="K115" s="42">
        <v>0</v>
      </c>
    </row>
    <row r="116" spans="1:11" s="6" customFormat="1" ht="69.75" customHeight="1" x14ac:dyDescent="0.15">
      <c r="A116" s="6">
        <v>10106</v>
      </c>
      <c r="B116" s="58" t="s">
        <v>200</v>
      </c>
      <c r="C116" s="9">
        <v>90</v>
      </c>
      <c r="D116" s="13">
        <v>6.5</v>
      </c>
      <c r="E116" s="9" t="s">
        <v>87</v>
      </c>
      <c r="F116" s="19">
        <v>3</v>
      </c>
      <c r="G116" s="9">
        <v>90</v>
      </c>
      <c r="H116" s="13">
        <v>6.5</v>
      </c>
      <c r="I116" s="33" t="s">
        <v>188</v>
      </c>
      <c r="J116" s="42">
        <v>3</v>
      </c>
      <c r="K116" s="42">
        <v>0</v>
      </c>
    </row>
    <row r="117" spans="1:11" s="6" customFormat="1" ht="69.75" customHeight="1" x14ac:dyDescent="0.15">
      <c r="A117" s="6">
        <v>10108</v>
      </c>
      <c r="B117" s="58" t="s">
        <v>202</v>
      </c>
      <c r="C117" s="9">
        <v>90</v>
      </c>
      <c r="D117" s="13">
        <v>6.5</v>
      </c>
      <c r="E117" s="9" t="s">
        <v>87</v>
      </c>
      <c r="F117" s="19">
        <v>3</v>
      </c>
      <c r="G117" s="9">
        <v>88</v>
      </c>
      <c r="H117" s="13">
        <v>6.5</v>
      </c>
      <c r="I117" s="33" t="s">
        <v>188</v>
      </c>
      <c r="J117" s="42">
        <v>3</v>
      </c>
      <c r="K117" s="42">
        <v>0</v>
      </c>
    </row>
    <row r="118" spans="1:11" s="6" customFormat="1" ht="69.75" customHeight="1" x14ac:dyDescent="0.15">
      <c r="A118" s="6">
        <v>10109</v>
      </c>
      <c r="B118" s="58" t="s">
        <v>52</v>
      </c>
      <c r="C118" s="9">
        <v>90</v>
      </c>
      <c r="D118" s="13">
        <v>6.5</v>
      </c>
      <c r="E118" s="9" t="s">
        <v>87</v>
      </c>
      <c r="F118" s="19">
        <v>3</v>
      </c>
      <c r="G118" s="9">
        <v>92</v>
      </c>
      <c r="H118" s="13">
        <v>6.5</v>
      </c>
      <c r="I118" s="33" t="s">
        <v>169</v>
      </c>
      <c r="J118" s="42">
        <v>2</v>
      </c>
      <c r="K118" s="42">
        <v>0</v>
      </c>
    </row>
    <row r="119" spans="1:11" s="6" customFormat="1" ht="69.75" customHeight="1" x14ac:dyDescent="0.15">
      <c r="A119" s="6">
        <v>10302</v>
      </c>
      <c r="B119" s="58" t="s">
        <v>41</v>
      </c>
      <c r="C119" s="9">
        <v>100</v>
      </c>
      <c r="D119" s="13">
        <v>7</v>
      </c>
      <c r="E119" s="47" t="s">
        <v>135</v>
      </c>
      <c r="F119" s="47" t="s">
        <v>87</v>
      </c>
      <c r="G119" s="9">
        <v>100</v>
      </c>
      <c r="H119" s="13">
        <v>6.5</v>
      </c>
      <c r="I119" s="35" t="s">
        <v>87</v>
      </c>
      <c r="J119" s="42">
        <v>4</v>
      </c>
      <c r="K119" s="42">
        <v>0</v>
      </c>
    </row>
    <row r="120" spans="1:11" ht="69.75" customHeight="1" x14ac:dyDescent="0.15">
      <c r="A120" s="6">
        <v>10401</v>
      </c>
      <c r="B120" s="58" t="s">
        <v>53</v>
      </c>
      <c r="C120" s="9">
        <v>79</v>
      </c>
      <c r="D120" s="13">
        <v>6</v>
      </c>
      <c r="E120" s="47" t="s">
        <v>87</v>
      </c>
      <c r="F120" s="47" t="s">
        <v>87</v>
      </c>
      <c r="G120" s="9" t="s">
        <v>87</v>
      </c>
      <c r="H120" s="9" t="s">
        <v>87</v>
      </c>
      <c r="I120" s="35" t="s">
        <v>87</v>
      </c>
      <c r="J120" s="42">
        <v>1</v>
      </c>
      <c r="K120" s="42">
        <v>0</v>
      </c>
    </row>
    <row r="121" spans="1:11" s="6" customFormat="1" ht="69.75" customHeight="1" x14ac:dyDescent="0.15">
      <c r="A121" s="6">
        <v>10307</v>
      </c>
      <c r="B121" s="58" t="s">
        <v>96</v>
      </c>
      <c r="C121" s="9" t="s">
        <v>87</v>
      </c>
      <c r="D121" s="9" t="s">
        <v>87</v>
      </c>
      <c r="E121" s="9" t="s">
        <v>87</v>
      </c>
      <c r="F121" s="9" t="s">
        <v>87</v>
      </c>
      <c r="G121" s="9" t="s">
        <v>87</v>
      </c>
      <c r="H121" s="9" t="s">
        <v>87</v>
      </c>
      <c r="I121" s="33" t="s">
        <v>127</v>
      </c>
      <c r="J121" s="42">
        <v>0</v>
      </c>
      <c r="K121" s="82">
        <v>0</v>
      </c>
    </row>
    <row r="122" spans="1:11" s="6" customFormat="1" ht="69.75" customHeight="1" x14ac:dyDescent="0.15">
      <c r="A122" s="6">
        <v>50701</v>
      </c>
      <c r="B122" s="5" t="s">
        <v>231</v>
      </c>
      <c r="C122" s="9">
        <v>79</v>
      </c>
      <c r="D122" s="13">
        <v>6</v>
      </c>
      <c r="E122" s="9" t="s">
        <v>87</v>
      </c>
      <c r="F122" s="9" t="s">
        <v>87</v>
      </c>
      <c r="G122" s="9">
        <v>79</v>
      </c>
      <c r="H122" s="13">
        <v>6.5</v>
      </c>
      <c r="I122" s="33" t="s">
        <v>94</v>
      </c>
      <c r="J122" s="42">
        <v>3</v>
      </c>
      <c r="K122" s="42">
        <v>0</v>
      </c>
    </row>
    <row r="123" spans="1:11" s="6" customFormat="1" ht="75.75" customHeight="1" x14ac:dyDescent="0.15">
      <c r="A123" s="6">
        <v>50702</v>
      </c>
      <c r="B123" s="5" t="s">
        <v>230</v>
      </c>
      <c r="C123" s="9">
        <v>100</v>
      </c>
      <c r="D123" s="13">
        <v>7</v>
      </c>
      <c r="E123" s="9" t="s">
        <v>87</v>
      </c>
      <c r="F123" s="9" t="s">
        <v>87</v>
      </c>
      <c r="G123" s="18">
        <v>100</v>
      </c>
      <c r="H123" s="13">
        <v>7</v>
      </c>
      <c r="I123" s="33" t="s">
        <v>189</v>
      </c>
      <c r="J123" s="42">
        <v>0</v>
      </c>
      <c r="K123" s="42">
        <v>0</v>
      </c>
    </row>
    <row r="124" spans="1:11" s="6" customFormat="1" ht="77.25" customHeight="1" x14ac:dyDescent="0.15">
      <c r="A124" s="84">
        <v>50703</v>
      </c>
      <c r="B124" s="5" t="s">
        <v>232</v>
      </c>
      <c r="C124" s="18">
        <v>79</v>
      </c>
      <c r="D124" s="13">
        <v>6</v>
      </c>
      <c r="E124" s="9" t="s">
        <v>87</v>
      </c>
      <c r="F124" s="19">
        <v>3</v>
      </c>
      <c r="G124" s="18">
        <v>76</v>
      </c>
      <c r="H124" s="13">
        <v>6</v>
      </c>
      <c r="I124" s="33" t="s">
        <v>189</v>
      </c>
      <c r="J124" s="37">
        <v>1</v>
      </c>
      <c r="K124" s="42">
        <v>0</v>
      </c>
    </row>
    <row r="125" spans="1:11" s="6" customFormat="1" ht="69.75" customHeight="1" x14ac:dyDescent="0.15">
      <c r="A125" s="6">
        <v>50901</v>
      </c>
      <c r="B125" s="5" t="s">
        <v>233</v>
      </c>
      <c r="C125" s="9">
        <v>100</v>
      </c>
      <c r="D125" s="13">
        <v>7</v>
      </c>
      <c r="E125" s="9" t="s">
        <v>87</v>
      </c>
      <c r="F125" s="9">
        <v>3.3</v>
      </c>
      <c r="G125" s="9">
        <v>100</v>
      </c>
      <c r="H125" s="13">
        <v>7</v>
      </c>
      <c r="I125" s="33" t="s">
        <v>188</v>
      </c>
      <c r="J125" s="42">
        <v>2</v>
      </c>
      <c r="K125" s="37">
        <v>0</v>
      </c>
    </row>
  </sheetData>
  <autoFilter ref="A1:K79" xr:uid="{17F66983-5150-4DC5-BC0E-6DF8E604A953}">
    <sortState xmlns:xlrd2="http://schemas.microsoft.com/office/spreadsheetml/2017/richdata2" ref="A2:K86">
      <sortCondition sortBy="cellColor" ref="B1:B79" dxfId="12"/>
    </sortState>
  </autoFilter>
  <phoneticPr fontId="3"/>
  <conditionalFormatting sqref="E51:E52 E15:E19 E22:E27 E9 E35 E65:E125">
    <cfRule type="containsBlanks" dxfId="11" priority="24">
      <formula>LEN(TRIM(E9))=0</formula>
    </cfRule>
  </conditionalFormatting>
  <conditionalFormatting sqref="E97">
    <cfRule type="containsBlanks" dxfId="10" priority="19">
      <formula>LEN(TRIM(E97))=0</formula>
    </cfRule>
  </conditionalFormatting>
  <conditionalFormatting sqref="E28">
    <cfRule type="containsBlanks" dxfId="9" priority="10">
      <formula>LEN(TRIM(E28))=0</formula>
    </cfRule>
  </conditionalFormatting>
  <conditionalFormatting sqref="E20">
    <cfRule type="containsBlanks" dxfId="8" priority="7">
      <formula>LEN(TRIM(E20))=0</formula>
    </cfRule>
  </conditionalFormatting>
  <conditionalFormatting sqref="H24">
    <cfRule type="containsBlanks" dxfId="7" priority="2">
      <formula>LEN(TRIM(H24))=0</formula>
    </cfRule>
  </conditionalFormatting>
  <conditionalFormatting sqref="E21">
    <cfRule type="containsBlanks" dxfId="6" priority="6">
      <formula>LEN(TRIM(E21))=0</formula>
    </cfRule>
  </conditionalFormatting>
  <conditionalFormatting sqref="C24">
    <cfRule type="containsBlanks" dxfId="5" priority="5">
      <formula>LEN(TRIM(C24))=0</formula>
    </cfRule>
  </conditionalFormatting>
  <conditionalFormatting sqref="D24">
    <cfRule type="containsBlanks" dxfId="4" priority="4">
      <formula>LEN(TRIM(D24))=0</formula>
    </cfRule>
  </conditionalFormatting>
  <conditionalFormatting sqref="G24">
    <cfRule type="containsBlanks" dxfId="3" priority="3">
      <formula>LEN(TRIM(G24))=0</formula>
    </cfRule>
  </conditionalFormatting>
  <conditionalFormatting sqref="E7">
    <cfRule type="containsBlanks" dxfId="2" priority="1">
      <formula>LEN(TRIM(E7))=0</formula>
    </cfRule>
  </conditionalFormatting>
  <pageMargins left="0.70866141732283472" right="0.70866141732283472" top="0.74803149606299213" bottom="0.74803149606299213" header="0.31496062992125984" footer="0.31496062992125984"/>
  <pageSetup paperSize="9" scale="39" fitToHeight="0" orientation="portrait" r:id="rId1"/>
  <headerFooter>
    <oddFooter>&amp;C&amp;P / 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545B-5414-4DDF-A531-2AAD801BB05B}">
  <sheetPr>
    <pageSetUpPr fitToPage="1"/>
  </sheetPr>
  <dimension ref="A1:I18"/>
  <sheetViews>
    <sheetView zoomScale="80" zoomScaleNormal="80" zoomScaleSheetLayoutView="85" zoomScalePageLayoutView="85" workbookViewId="0">
      <selection activeCell="M4" sqref="M4"/>
    </sheetView>
  </sheetViews>
  <sheetFormatPr defaultRowHeight="15.75" x14ac:dyDescent="0.25"/>
  <cols>
    <col min="1" max="1" width="9.875" style="2" customWidth="1"/>
    <col min="2" max="2" width="57" style="2" customWidth="1"/>
    <col min="3" max="3" width="9.375" style="2" customWidth="1"/>
    <col min="4" max="7" width="14.625" style="2" customWidth="1"/>
    <col min="8" max="8" width="38.375" style="2" customWidth="1"/>
    <col min="9" max="9" width="39.125" style="24" customWidth="1"/>
    <col min="10" max="10" width="25" style="2" customWidth="1"/>
    <col min="11" max="16384" width="9" style="2"/>
  </cols>
  <sheetData>
    <row r="1" spans="1:9" x14ac:dyDescent="0.25">
      <c r="G1" s="45" t="s">
        <v>124</v>
      </c>
      <c r="H1" s="45"/>
    </row>
    <row r="2" spans="1:9" ht="21" x14ac:dyDescent="0.3">
      <c r="A2" s="85" t="s">
        <v>9</v>
      </c>
      <c r="B2" s="85"/>
      <c r="C2" s="85"/>
      <c r="D2" s="85"/>
      <c r="E2" s="85"/>
      <c r="F2" s="85"/>
      <c r="G2" s="85"/>
      <c r="H2" s="81"/>
      <c r="I2" s="25"/>
    </row>
    <row r="4" spans="1:9" ht="21" customHeight="1" x14ac:dyDescent="0.25">
      <c r="A4" s="3" t="s">
        <v>13</v>
      </c>
      <c r="B4" s="28"/>
      <c r="E4" s="4" t="s">
        <v>10</v>
      </c>
      <c r="F4" s="4" t="s">
        <v>11</v>
      </c>
      <c r="G4" s="26" t="s">
        <v>12</v>
      </c>
      <c r="H4" s="55" t="s">
        <v>120</v>
      </c>
    </row>
    <row r="5" spans="1:9" ht="21" customHeight="1" x14ac:dyDescent="0.25">
      <c r="A5" s="3" t="s">
        <v>14</v>
      </c>
      <c r="B5" s="28"/>
      <c r="D5" s="54" t="s">
        <v>119</v>
      </c>
      <c r="E5" s="28"/>
      <c r="F5" s="29">
        <v>6.5</v>
      </c>
      <c r="G5" s="30"/>
      <c r="H5" s="28">
        <v>3</v>
      </c>
    </row>
    <row r="6" spans="1:9" ht="21" customHeight="1" x14ac:dyDescent="0.25">
      <c r="A6" s="50"/>
      <c r="B6" s="51"/>
      <c r="D6" s="50"/>
      <c r="E6" s="51"/>
      <c r="F6" s="52"/>
      <c r="G6" s="32"/>
      <c r="H6" s="53"/>
    </row>
    <row r="7" spans="1:9" ht="73.5" customHeight="1" x14ac:dyDescent="0.25">
      <c r="D7" s="86" t="s">
        <v>123</v>
      </c>
      <c r="E7" s="87"/>
      <c r="F7" s="87"/>
      <c r="G7" s="87"/>
      <c r="H7" s="24"/>
      <c r="I7" s="2"/>
    </row>
    <row r="8" spans="1:9" ht="54" customHeight="1" x14ac:dyDescent="0.25">
      <c r="A8" s="62" t="s">
        <v>15</v>
      </c>
      <c r="B8" s="63" t="s">
        <v>0</v>
      </c>
      <c r="C8" s="64" t="s">
        <v>7</v>
      </c>
      <c r="D8" s="65" t="s">
        <v>252</v>
      </c>
      <c r="E8" s="65" t="s">
        <v>253</v>
      </c>
      <c r="F8" s="66" t="s">
        <v>8</v>
      </c>
      <c r="G8" s="66" t="s">
        <v>121</v>
      </c>
      <c r="H8" s="67" t="s">
        <v>67</v>
      </c>
      <c r="I8" s="68" t="s">
        <v>6</v>
      </c>
    </row>
    <row r="9" spans="1:9" ht="42" customHeight="1" x14ac:dyDescent="0.25">
      <c r="A9" s="27">
        <v>1</v>
      </c>
      <c r="B9" s="69" t="s">
        <v>185</v>
      </c>
      <c r="C9" s="27"/>
      <c r="D9" s="70">
        <f>IFERROR(VLOOKUP('（非表示）入力方法'!$B9,'（非表示）別表'!B:H,6,FALSE),"")</f>
        <v>95</v>
      </c>
      <c r="E9" s="71">
        <f>IFERROR(VLOOKUP('（非表示）入力方法'!$B9,'（非表示）別表'!B:H,7,FALSE),"")</f>
        <v>6</v>
      </c>
      <c r="F9" s="72" t="str">
        <f>IFERROR(VLOOKUP('（非表示）入力方法'!$B9,'（非表示）別表'!$B:$H,4,FALSE),"")</f>
        <v>ー</v>
      </c>
      <c r="G9" s="71">
        <f>IFERROR(VLOOKUP('（非表示）入力方法'!$B9,'（非表示）別表'!B:H,5,FALSE),"")</f>
        <v>3.3</v>
      </c>
      <c r="H9" s="73" t="str">
        <f>IFERROR(VLOOKUP('（非表示）入力方法'!$B9,'（非表示）別表'!B:I,8,FALSE),"")</f>
        <v>- 出願時語学要件：セクションスコアあり
- 出願可能学部：別表参照</v>
      </c>
      <c r="I9" s="79" t="str">
        <f>'（非表示）入力方法'!$B9&amp;"("&amp;'（非表示）入力方法'!$C9&amp;"セメ)"</f>
        <v>ロンドン大学東洋・アフリカ研究院(セメ)</v>
      </c>
    </row>
    <row r="10" spans="1:9" ht="42" customHeight="1" x14ac:dyDescent="0.25">
      <c r="A10" s="27">
        <v>2</v>
      </c>
      <c r="B10" s="69" t="s">
        <v>210</v>
      </c>
      <c r="C10" s="27"/>
      <c r="D10" s="70">
        <f>IFERROR(VLOOKUP('（非表示）入力方法'!$B10,'（非表示）別表'!B:H,6,FALSE),"")</f>
        <v>80</v>
      </c>
      <c r="E10" s="71">
        <f>IFERROR(VLOOKUP('（非表示）入力方法'!$B10,'（非表示）別表'!B:H,7,FALSE),"")</f>
        <v>6</v>
      </c>
      <c r="F10" s="72" t="str">
        <f>IFERROR(VLOOKUP('（非表示）入力方法'!$B10,'（非表示）別表'!$B:$H,4,FALSE),"")</f>
        <v>ー</v>
      </c>
      <c r="G10" s="71" t="str">
        <f>IFERROR(VLOOKUP('（非表示）入力方法'!$B10,'（非表示）別表'!B:H,5,FALSE),"")</f>
        <v>ー</v>
      </c>
      <c r="H10" s="73" t="str">
        <f>IFERROR(VLOOKUP('（非表示）入力方法'!$B10,'（非表示）別表'!B:I,8,FALSE),"")</f>
        <v>- 出願可能学部：別表参照</v>
      </c>
      <c r="I10" s="79" t="str">
        <f>'（非表示）入力方法'!$B10&amp;"("&amp;'（非表示）入力方法'!$C10&amp;"セメ)"</f>
        <v>マーストリヒト大学(セメ)</v>
      </c>
    </row>
    <row r="11" spans="1:9" ht="42" customHeight="1" x14ac:dyDescent="0.25">
      <c r="A11" s="27">
        <v>3</v>
      </c>
      <c r="B11" s="69" t="s">
        <v>254</v>
      </c>
      <c r="C11" s="27"/>
      <c r="D11" s="70">
        <f>IFERROR(VLOOKUP('（非表示）入力方法'!$B11,'（非表示）別表'!B:H,6,FALSE),"")</f>
        <v>72</v>
      </c>
      <c r="E11" s="71">
        <f>IFERROR(VLOOKUP('（非表示）入力方法'!$B11,'（非表示）別表'!B:H,7,FALSE),"")</f>
        <v>5.5</v>
      </c>
      <c r="F11" s="72" t="str">
        <f>IFERROR(VLOOKUP('（非表示）入力方法'!$B11,'（非表示）別表'!$B:$H,4,FALSE),"")</f>
        <v>ドイツ語
CEFR　B2</v>
      </c>
      <c r="G11" s="71" t="str">
        <f>IFERROR(VLOOKUP('（非表示）入力方法'!$B11,'（非表示）別表'!B:H,5,FALSE),"")</f>
        <v>ー</v>
      </c>
      <c r="H11" s="73" t="str">
        <f>IFERROR(VLOOKUP('（非表示）入力方法'!$B11,'（非表示）別表'!B:I,8,FALSE),"")</f>
        <v>- 学部レベルの授業はほとんどがドイツ語で行われるため、ドイツ語要件保持が望ましい。</v>
      </c>
      <c r="I11" s="79" t="str">
        <f>'（非表示）入力方法'!$B11&amp;"("&amp;'（非表示）入力方法'!$C11&amp;"セメ)"</f>
        <v>ミュンヘン大学(セメ)</v>
      </c>
    </row>
    <row r="12" spans="1:9" ht="42" customHeight="1" x14ac:dyDescent="0.25">
      <c r="A12" s="27">
        <v>4</v>
      </c>
      <c r="B12" s="69" t="s">
        <v>239</v>
      </c>
      <c r="C12" s="27"/>
      <c r="D12" s="70">
        <f>IFERROR(VLOOKUP('（非表示）入力方法'!$B12,'（非表示）別表'!B:H,6,FALSE),"")</f>
        <v>96</v>
      </c>
      <c r="E12" s="71">
        <f>IFERROR(VLOOKUP('（非表示）入力方法'!$B12,'（非表示）別表'!B:H,7,FALSE),"")</f>
        <v>7</v>
      </c>
      <c r="F12" s="72" t="str">
        <f>IFERROR(VLOOKUP('（非表示）入力方法'!$B12,'（非表示）別表'!$B:$H,4,FALSE),"")</f>
        <v>ー</v>
      </c>
      <c r="G12" s="71">
        <f>IFERROR(VLOOKUP('（非表示）入力方法'!$B12,'（非表示）別表'!B:H,5,FALSE),"")</f>
        <v>3.3</v>
      </c>
      <c r="H12" s="73" t="str">
        <f>IFERROR(VLOOKUP('（非表示）入力方法'!$B12,'（非表示）別表'!B:I,8,FALSE),"")</f>
        <v>-International Social &amp; Political Studiesとの併願可
- 出願時語学要件：セクションスコアあり</v>
      </c>
      <c r="I12" s="79" t="str">
        <f>'（非表示）入力方法'!$B12&amp;"("&amp;'（非表示）入力方法'!$C12&amp;"セメ)"</f>
        <v>ロンドン大学ユニバーシティ・カレッジ 
　Arts and Sciences (BASc)(セメ)</v>
      </c>
    </row>
    <row r="13" spans="1:9" ht="42" customHeight="1" x14ac:dyDescent="0.25">
      <c r="A13" s="27">
        <v>5</v>
      </c>
      <c r="B13" s="69"/>
      <c r="C13" s="27"/>
      <c r="D13" s="70" t="str">
        <f>IFERROR(VLOOKUP('（非表示）入力方法'!$B13,'（非表示）別表'!B:H,6,FALSE),"")</f>
        <v/>
      </c>
      <c r="E13" s="71" t="str">
        <f>IFERROR(VLOOKUP('（非表示）入力方法'!$B13,'（非表示）別表'!B:H,7,FALSE),"")</f>
        <v/>
      </c>
      <c r="F13" s="72" t="str">
        <f>IFERROR(VLOOKUP('（非表示）入力方法'!$B13,'（非表示）別表'!$B:$H,4,FALSE),"")</f>
        <v/>
      </c>
      <c r="G13" s="71" t="str">
        <f>IFERROR(VLOOKUP('（非表示）入力方法'!$B13,'（非表示）別表'!B:H,5,FALSE),"")</f>
        <v/>
      </c>
      <c r="H13" s="73" t="str">
        <f>IFERROR(VLOOKUP('（非表示）入力方法'!$B13,'（非表示）別表'!B:I,8,FALSE),"")</f>
        <v/>
      </c>
      <c r="I13" s="79" t="str">
        <f>'（非表示）入力方法'!$B13&amp;"("&amp;'（非表示）入力方法'!$C13&amp;"セメ)"</f>
        <v>(セメ)</v>
      </c>
    </row>
    <row r="14" spans="1:9" ht="42" customHeight="1" x14ac:dyDescent="0.25">
      <c r="A14" s="27">
        <v>6</v>
      </c>
      <c r="B14" s="69"/>
      <c r="C14" s="27"/>
      <c r="D14" s="70" t="str">
        <f>IFERROR(VLOOKUP('（非表示）入力方法'!$B14,'（非表示）別表'!B:H,6,FALSE),"")</f>
        <v/>
      </c>
      <c r="E14" s="71" t="str">
        <f>IFERROR(VLOOKUP('（非表示）入力方法'!$B14,'（非表示）別表'!B:H,7,FALSE),"")</f>
        <v/>
      </c>
      <c r="F14" s="72" t="str">
        <f>IFERROR(VLOOKUP('（非表示）入力方法'!$B14,'（非表示）別表'!$B:$H,4,FALSE),"")</f>
        <v/>
      </c>
      <c r="G14" s="71" t="str">
        <f>IFERROR(VLOOKUP('（非表示）入力方法'!$B14,'（非表示）別表'!B:H,5,FALSE),"")</f>
        <v/>
      </c>
      <c r="H14" s="73" t="str">
        <f>IFERROR(VLOOKUP('（非表示）入力方法'!$B14,'（非表示）別表'!B:I,8,FALSE),"")</f>
        <v/>
      </c>
      <c r="I14" s="79" t="str">
        <f>'（非表示）入力方法'!$B14&amp;"("&amp;'（非表示）入力方法'!$C14&amp;"セメ)"</f>
        <v>(セメ)</v>
      </c>
    </row>
    <row r="15" spans="1:9" ht="42" customHeight="1" x14ac:dyDescent="0.25">
      <c r="A15" s="27">
        <v>7</v>
      </c>
      <c r="B15" s="69"/>
      <c r="C15" s="27"/>
      <c r="D15" s="70" t="str">
        <f>IFERROR(VLOOKUP('（非表示）入力方法'!$B15,'（非表示）別表'!B:H,6,FALSE),"")</f>
        <v/>
      </c>
      <c r="E15" s="71" t="str">
        <f>IFERROR(VLOOKUP('（非表示）入力方法'!$B15,'（非表示）別表'!B:H,7,FALSE),"")</f>
        <v/>
      </c>
      <c r="F15" s="72" t="str">
        <f>IFERROR(VLOOKUP('（非表示）入力方法'!$B15,'（非表示）別表'!$B:$H,4,FALSE),"")</f>
        <v/>
      </c>
      <c r="G15" s="71" t="str">
        <f>IFERROR(VLOOKUP('（非表示）入力方法'!$B15,'（非表示）別表'!B:H,5,FALSE),"")</f>
        <v/>
      </c>
      <c r="H15" s="73" t="str">
        <f>IFERROR(VLOOKUP('（非表示）入力方法'!$B15,'（非表示）別表'!B:I,8,FALSE),"")</f>
        <v/>
      </c>
      <c r="I15" s="79" t="str">
        <f>'（非表示）入力方法'!$B15&amp;"("&amp;'（非表示）入力方法'!$C15&amp;"セメ)"</f>
        <v>(セメ)</v>
      </c>
    </row>
    <row r="16" spans="1:9" ht="42" customHeight="1" x14ac:dyDescent="0.25">
      <c r="A16" s="27">
        <v>8</v>
      </c>
      <c r="B16" s="69"/>
      <c r="C16" s="27"/>
      <c r="D16" s="70" t="str">
        <f>IFERROR(VLOOKUP('（非表示）入力方法'!$B16,'（非表示）別表'!B:H,6,FALSE),"")</f>
        <v/>
      </c>
      <c r="E16" s="71" t="str">
        <f>IFERROR(VLOOKUP('（非表示）入力方法'!$B16,'（非表示）別表'!B:H,7,FALSE),"")</f>
        <v/>
      </c>
      <c r="F16" s="72" t="str">
        <f>IFERROR(VLOOKUP('（非表示）入力方法'!$B16,'（非表示）別表'!$B:$H,4,FALSE),"")</f>
        <v/>
      </c>
      <c r="G16" s="71" t="str">
        <f>IFERROR(VLOOKUP('（非表示）入力方法'!$B16,'（非表示）別表'!B:H,5,FALSE),"")</f>
        <v/>
      </c>
      <c r="H16" s="73" t="str">
        <f>IFERROR(VLOOKUP('（非表示）入力方法'!$B16,'（非表示）別表'!B:I,8,FALSE),"")</f>
        <v/>
      </c>
      <c r="I16" s="79" t="str">
        <f>'（非表示）入力方法'!$B16&amp;"("&amp;'（非表示）入力方法'!$C16&amp;"セメ)"</f>
        <v>(セメ)</v>
      </c>
    </row>
    <row r="17" spans="1:9" ht="42" customHeight="1" x14ac:dyDescent="0.25">
      <c r="A17" s="27">
        <v>9</v>
      </c>
      <c r="B17" s="69"/>
      <c r="C17" s="27"/>
      <c r="D17" s="70" t="str">
        <f>IFERROR(VLOOKUP('（非表示）入力方法'!$B17,'（非表示）別表'!B:H,6,FALSE),"")</f>
        <v/>
      </c>
      <c r="E17" s="71" t="str">
        <f>IFERROR(VLOOKUP('（非表示）入力方法'!$B17,'（非表示）別表'!B:H,7,FALSE),"")</f>
        <v/>
      </c>
      <c r="F17" s="72" t="str">
        <f>IFERROR(VLOOKUP('（非表示）入力方法'!$B17,'（非表示）別表'!$B:$H,4,FALSE),"")</f>
        <v/>
      </c>
      <c r="G17" s="71" t="str">
        <f>IFERROR(VLOOKUP('（非表示）入力方法'!$B17,'（非表示）別表'!B:H,5,FALSE),"")</f>
        <v/>
      </c>
      <c r="H17" s="73" t="str">
        <f>IFERROR(VLOOKUP('（非表示）入力方法'!$B17,'（非表示）別表'!B:I,8,FALSE),"")</f>
        <v/>
      </c>
      <c r="I17" s="79" t="str">
        <f>'（非表示）入力方法'!$B17&amp;"("&amp;'（非表示）入力方法'!$C17&amp;"セメ)"</f>
        <v>(セメ)</v>
      </c>
    </row>
    <row r="18" spans="1:9" ht="42" customHeight="1" x14ac:dyDescent="0.25">
      <c r="A18" s="31">
        <v>10</v>
      </c>
      <c r="B18" s="74"/>
      <c r="C18" s="31"/>
      <c r="D18" s="75" t="str">
        <f>IFERROR(VLOOKUP('（非表示）入力方法'!$B18,'（非表示）別表'!B:H,6,FALSE),"")</f>
        <v/>
      </c>
      <c r="E18" s="76" t="str">
        <f>IFERROR(VLOOKUP('（非表示）入力方法'!$B18,'（非表示）別表'!B:H,7,FALSE),"")</f>
        <v/>
      </c>
      <c r="F18" s="77" t="str">
        <f>IFERROR(VLOOKUP('（非表示）入力方法'!$B18,'（非表示）別表'!$B:$H,4,FALSE),"")</f>
        <v/>
      </c>
      <c r="G18" s="76" t="str">
        <f>IFERROR(VLOOKUP('（非表示）入力方法'!$B18,'（非表示）別表'!B:H,5,FALSE),"")</f>
        <v/>
      </c>
      <c r="H18" s="78" t="str">
        <f>IFERROR(VLOOKUP('（非表示）入力方法'!$B18,'（非表示）別表'!B:I,8,FALSE),"")</f>
        <v/>
      </c>
      <c r="I18" s="80" t="str">
        <f>'（非表示）入力方法'!$B18&amp;"("&amp;'（非表示）入力方法'!$C18&amp;"セメ)"</f>
        <v>(セメ)</v>
      </c>
    </row>
  </sheetData>
  <sheetProtection selectLockedCells="1"/>
  <mergeCells count="2">
    <mergeCell ref="A2:G2"/>
    <mergeCell ref="D7:G7"/>
  </mergeCells>
  <phoneticPr fontId="3"/>
  <conditionalFormatting sqref="D9:D18">
    <cfRule type="cellIs" dxfId="1" priority="2" operator="greaterThan">
      <formula>$E$5</formula>
    </cfRule>
  </conditionalFormatting>
  <conditionalFormatting sqref="E9:E18">
    <cfRule type="cellIs" dxfId="0" priority="1" operator="greaterThan">
      <formula>$F$5</formula>
    </cfRule>
  </conditionalFormatting>
  <dataValidations xWindow="272" yWindow="717" count="5">
    <dataValidation allowBlank="1" showInputMessage="1" showErrorMessage="1" prompt="4.0スケールにて計算すること_x000a_" sqref="H5" xr:uid="{FFC30C96-4802-4D59-AC01-DB2665FF18B0}"/>
    <dataValidation type="list" allowBlank="1" showInputMessage="1" showErrorMessage="1" prompt="希望する派遣期間を選択してください。1セメスターは1学期間、2セメスターは1年間です。派遣先大学によっては、派遣期間に制限がありますので、別表1及び派遣先大学のウェブサイトを確認してください。" sqref="C9:C18" xr:uid="{BD6F9F8C-B061-4147-9047-B1D9C5D3C4C4}">
      <formula1>"1,2"</formula1>
    </dataValidation>
    <dataValidation allowBlank="1" showInputMessage="1" showErrorMessage="1" prompt="英語以外の語学試験については、簡易チェックはできません。" sqref="G5:G6 H6" xr:uid="{6E015414-3D97-415C-8CEC-55B1D6199667}"/>
    <dataValidation allowBlank="1" showInputMessage="1" showErrorMessage="1" prompt="スコアを入力すると、派遣先大学の語学要件を満たしているかどうか、簡易チェックができます。" sqref="E5:F6" xr:uid="{E9B63E1C-82BC-497C-BA95-1FF164D193A4}"/>
    <dataValidation type="textLength" operator="equal" allowBlank="1" showInputMessage="1" showErrorMessage="1" error="8桁全て入力してください" prompt="学生番号は8桁（数字7桁・アルファベット1文字)_x000a_全て入力してください" sqref="B4" xr:uid="{C840B278-A491-4A3B-8020-AF9F2DDB16C9}">
      <formula1>8</formula1>
    </dataValidation>
  </dataValidations>
  <pageMargins left="0.31496062992125984" right="0.16" top="0.32" bottom="0.38" header="0.18" footer="0.16"/>
  <pageSetup paperSize="9" scale="83" fitToHeight="0" orientation="landscape" r:id="rId1"/>
  <headerFooter>
    <oddHeader xml:space="preserve">&amp;R&amp;"Meiryo UI,標準"&amp;12 </oddHeader>
    <oddFooter>&amp;P / &amp;N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272" yWindow="717" count="1">
        <x14:dataValidation type="list" allowBlank="1" showInputMessage="1" showErrorMessage="1" prompt="プルダウンより選択_x000a_出願できる学部に制限がある場合があるため、予め別表・Factsheetなどをよく確認のこと" xr:uid="{715F6970-12C8-4FD5-A5D6-5C57B31EDC78}">
          <x14:formula1>
            <xm:f>'（非表示）別表'!$B$2:$B$79</xm:f>
          </x14:formula1>
          <xm:sqref>B9:B18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Sheet1</vt:lpstr>
      <vt:lpstr>（非表示）別表</vt:lpstr>
      <vt:lpstr>（非表示）入力方法</vt:lpstr>
      <vt:lpstr>'（非表示）別表'!A</vt:lpstr>
      <vt:lpstr>'（非表示）入力方法'!Print_Area</vt:lpstr>
      <vt:lpstr>'（非表示）別表'!Print_Area</vt:lpstr>
      <vt:lpstr>Sheet1!Print_Area</vt:lpstr>
      <vt:lpstr>'（非表示）入力方法'!Print_Titles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2025-01-15T07:35:12Z</dcterms:modified>
</cp:coreProperties>
</file>