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filterPrivacy="1" codeName="ThisWorkbook" defaultThemeVersion="124226"/>
  <xr:revisionPtr revIDLastSave="0" documentId="13_ncr:1_{9AEFAC0B-5993-4CC6-B39C-63292CB59A4F}" xr6:coauthVersionLast="47" xr6:coauthVersionMax="47" xr10:uidLastSave="{00000000-0000-0000-0000-000000000000}"/>
  <workbookProtection workbookAlgorithmName="SHA-512" workbookHashValue="zcBjePpyFJxhAHovpfEUyAvOryR23j4dKNcPwm1iq270092zwbf1h4ZG419k0zGaWOzp3AQkU0ZNrbNkQUAgxA==" workbookSaltValue="dPLLCBiZtfWXPZtTkNZVNw==" workbookSpinCount="100000" lockStructure="1"/>
  <bookViews>
    <workbookView xWindow="-120" yWindow="-120" windowWidth="29040" windowHeight="15720" tabRatio="514" xr2:uid="{00000000-000D-0000-FFFF-FFFF00000000}"/>
  </bookViews>
  <sheets>
    <sheet name="申告票" sheetId="2" r:id="rId1"/>
    <sheet name="（非表示）別表" sheetId="21" state="hidden" r:id="rId2"/>
  </sheets>
  <definedNames>
    <definedName name="_xlnm._FilterDatabase" localSheetId="1" hidden="1">'（非表示）別表'!$A$1:$L$129</definedName>
    <definedName name="A" localSheetId="1">'（非表示）別表'!$1:$1048576</definedName>
    <definedName name="_xlnm.Print_Area" localSheetId="1">'（非表示）別表'!$A$1:$U$129</definedName>
    <definedName name="_xlnm.Print_Area" localSheetId="0">申告票!$A$1:$L$18</definedName>
    <definedName name="_xlnm.Print_Titles" localSheetId="1">'（非表示）別表'!$1:$1</definedName>
    <definedName name="_xlnm.Print_Titles" localSheetId="0">申告票!$4:$8</definedName>
    <definedName name="アジア">'（非表示）別表'!$C$67:$C$91</definedName>
    <definedName name="オセアニア">'（非表示）別表'!$C$63:$C$66</definedName>
    <definedName name="グロリ">'（非表示）別表'!$C$103:$C$105</definedName>
    <definedName name="欧州">'（非表示）別表'!$C$2:$C$50</definedName>
    <definedName name="地域区分名称">#REF!</definedName>
    <definedName name="部局間交流">'（非表示）別表'!$C$92:$C$102</definedName>
    <definedName name="北米・中南米">'（非表示）別表'!$C$51:$C$62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11" i="2" l="1"/>
  <c r="F11" i="2"/>
  <c r="J11" i="2"/>
  <c r="M11" i="2"/>
  <c r="E11" i="2" a="1"/>
  <c r="E11" i="2" s="1"/>
  <c r="G11" i="2"/>
  <c r="K11" i="2"/>
  <c r="H11" i="2"/>
  <c r="L11" i="2"/>
  <c r="F12" i="2"/>
  <c r="J12" i="2"/>
  <c r="G12" i="2"/>
  <c r="K12" i="2"/>
  <c r="H12" i="2"/>
  <c r="L12" i="2"/>
  <c r="M12" i="2"/>
  <c r="I12" i="2"/>
  <c r="E12" i="2" a="1"/>
  <c r="E12" i="2" s="1"/>
  <c r="H10" i="2"/>
  <c r="L10" i="2"/>
  <c r="E10" i="2" a="1"/>
  <c r="E10" i="2" s="1"/>
  <c r="I10" i="2"/>
  <c r="F10" i="2"/>
  <c r="J10" i="2"/>
  <c r="G10" i="2"/>
  <c r="K10" i="2"/>
  <c r="M10" i="2"/>
  <c r="E13" i="2" a="1"/>
  <c r="E13" i="2" s="1"/>
  <c r="G13" i="2"/>
  <c r="H13" i="2"/>
  <c r="L13" i="2"/>
  <c r="I13" i="2"/>
  <c r="F13" i="2"/>
  <c r="J13" i="2"/>
  <c r="M13" i="2"/>
  <c r="K13" i="2"/>
  <c r="H14" i="2"/>
  <c r="L14" i="2"/>
  <c r="M14" i="2"/>
  <c r="E14" i="2" a="1"/>
  <c r="E14" i="2" s="1"/>
  <c r="I14" i="2"/>
  <c r="F14" i="2"/>
  <c r="J14" i="2"/>
  <c r="G14" i="2"/>
  <c r="K14" i="2"/>
  <c r="F15" i="2"/>
  <c r="J15" i="2"/>
  <c r="M15" i="2"/>
  <c r="E15" i="2" a="1"/>
  <c r="E15" i="2" s="1"/>
  <c r="G15" i="2"/>
  <c r="K15" i="2"/>
  <c r="H15" i="2"/>
  <c r="L15" i="2"/>
  <c r="I15" i="2"/>
  <c r="F16" i="2"/>
  <c r="G16" i="2"/>
  <c r="K16" i="2"/>
  <c r="H16" i="2"/>
  <c r="L16" i="2"/>
  <c r="M16" i="2"/>
  <c r="E16" i="2" a="1"/>
  <c r="E16" i="2" s="1"/>
  <c r="I16" i="2"/>
  <c r="J16" i="2"/>
  <c r="E9" i="2" a="1"/>
  <c r="E9" i="2" s="1"/>
  <c r="I9" i="2"/>
  <c r="L9" i="2"/>
  <c r="H9" i="2"/>
  <c r="M9" i="2"/>
  <c r="K9" i="2"/>
  <c r="G9" i="2"/>
  <c r="J9" i="2"/>
  <c r="F9" i="2"/>
  <c r="E17" i="2" a="1"/>
  <c r="E17" i="2" s="1"/>
  <c r="G17" i="2"/>
  <c r="H17" i="2"/>
  <c r="L17" i="2"/>
  <c r="I17" i="2"/>
  <c r="F17" i="2"/>
  <c r="J17" i="2"/>
  <c r="M17" i="2"/>
  <c r="K17" i="2"/>
  <c r="H18" i="2"/>
  <c r="E18" i="2" a="1"/>
  <c r="E18" i="2" s="1"/>
  <c r="I18" i="2"/>
  <c r="F18" i="2"/>
  <c r="J18" i="2"/>
  <c r="G18" i="2"/>
  <c r="K18" i="2"/>
  <c r="L18" i="2"/>
  <c r="M18"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<sst xmlns="http://schemas.openxmlformats.org/spreadsheetml/2006/main" count="760" uniqueCount="314">
  <si>
    <t>派遣先大学</t>
    <rPh sb="0" eb="2">
      <t>ハケン</t>
    </rPh>
    <rPh sb="2" eb="3">
      <t>サキ</t>
    </rPh>
    <rPh sb="3" eb="5">
      <t>ダイガク</t>
    </rPh>
    <phoneticPr fontId="3"/>
  </si>
  <si>
    <t>北京大学</t>
    <rPh sb="0" eb="2">
      <t>ペキン</t>
    </rPh>
    <rPh sb="2" eb="4">
      <t>ダイガク</t>
    </rPh>
    <phoneticPr fontId="3"/>
  </si>
  <si>
    <t>吉林大学</t>
    <rPh sb="0" eb="2">
      <t>キツリン</t>
    </rPh>
    <rPh sb="2" eb="4">
      <t>ダイガク</t>
    </rPh>
    <phoneticPr fontId="3"/>
  </si>
  <si>
    <t>国立政治大学</t>
    <rPh sb="0" eb="2">
      <t>コクリツ</t>
    </rPh>
    <rPh sb="2" eb="4">
      <t>セイジ</t>
    </rPh>
    <rPh sb="4" eb="6">
      <t>ダイガク</t>
    </rPh>
    <phoneticPr fontId="2"/>
  </si>
  <si>
    <t>オスナブリュック大学</t>
    <rPh sb="8" eb="10">
      <t>ダイガク</t>
    </rPh>
    <phoneticPr fontId="3"/>
  </si>
  <si>
    <t>国立台北大学</t>
  </si>
  <si>
    <t>UniCode</t>
    <phoneticPr fontId="3"/>
  </si>
  <si>
    <t>セメスター
数</t>
    <rPh sb="6" eb="7">
      <t>スウ</t>
    </rPh>
    <phoneticPr fontId="3"/>
  </si>
  <si>
    <t>(自動)
TOEFL
要件</t>
    <rPh sb="1" eb="3">
      <t>ジドウ</t>
    </rPh>
    <rPh sb="11" eb="13">
      <t>ヨウケン</t>
    </rPh>
    <phoneticPr fontId="3"/>
  </si>
  <si>
    <t>(自動)
IELTS
要件</t>
    <rPh sb="1" eb="3">
      <t>ジドウ</t>
    </rPh>
    <rPh sb="11" eb="13">
      <t>ヨウケン</t>
    </rPh>
    <phoneticPr fontId="3"/>
  </si>
  <si>
    <t>(自動)
その他語学要件</t>
    <rPh sb="1" eb="3">
      <t>ジドウ</t>
    </rPh>
    <rPh sb="7" eb="8">
      <t>タ</t>
    </rPh>
    <rPh sb="8" eb="10">
      <t>ゴガク</t>
    </rPh>
    <rPh sb="10" eb="12">
      <t>ヨウケン</t>
    </rPh>
    <phoneticPr fontId="3"/>
  </si>
  <si>
    <t>希望派遣先大学申告票</t>
    <rPh sb="0" eb="2">
      <t>キボウ</t>
    </rPh>
    <rPh sb="2" eb="4">
      <t>ハケン</t>
    </rPh>
    <rPh sb="4" eb="5">
      <t>サキ</t>
    </rPh>
    <rPh sb="5" eb="7">
      <t>ダイガク</t>
    </rPh>
    <rPh sb="7" eb="9">
      <t>シンコク</t>
    </rPh>
    <rPh sb="9" eb="10">
      <t>ヒョウ</t>
    </rPh>
    <phoneticPr fontId="3"/>
  </si>
  <si>
    <t>TOEFL</t>
    <phoneticPr fontId="3"/>
  </si>
  <si>
    <t>IELTS</t>
    <phoneticPr fontId="3"/>
  </si>
  <si>
    <t>その他の語学</t>
    <rPh sb="2" eb="3">
      <t>ホカ</t>
    </rPh>
    <rPh sb="4" eb="6">
      <t>ゴガク</t>
    </rPh>
    <phoneticPr fontId="3"/>
  </si>
  <si>
    <t>学籍番号</t>
    <rPh sb="0" eb="4">
      <t>ガクセキバンゴウ</t>
    </rPh>
    <phoneticPr fontId="3"/>
  </si>
  <si>
    <t>氏名</t>
    <rPh sb="0" eb="2">
      <t>シメイ</t>
    </rPh>
    <phoneticPr fontId="3"/>
  </si>
  <si>
    <t>希望
順位</t>
    <rPh sb="0" eb="2">
      <t>キボウ</t>
    </rPh>
    <rPh sb="3" eb="5">
      <t>ジュンイ</t>
    </rPh>
    <phoneticPr fontId="3"/>
  </si>
  <si>
    <t>南京大学</t>
    <rPh sb="0" eb="2">
      <t>ナンキン</t>
    </rPh>
    <rPh sb="2" eb="4">
      <t>ダイガク</t>
    </rPh>
    <phoneticPr fontId="3"/>
  </si>
  <si>
    <t>マドリード・コンプルテンセ大学</t>
    <rPh sb="13" eb="15">
      <t>ダイガク</t>
    </rPh>
    <phoneticPr fontId="3"/>
  </si>
  <si>
    <t>ソウル大学</t>
    <rPh sb="3" eb="5">
      <t>ダイガク</t>
    </rPh>
    <phoneticPr fontId="3"/>
  </si>
  <si>
    <t>西江大学</t>
    <rPh sb="2" eb="4">
      <t>ダイガク</t>
    </rPh>
    <phoneticPr fontId="2"/>
  </si>
  <si>
    <t>延世大学</t>
    <rPh sb="0" eb="2">
      <t>エンセイ</t>
    </rPh>
    <phoneticPr fontId="2"/>
  </si>
  <si>
    <t>HEC経営大学院</t>
  </si>
  <si>
    <t>ニューイングランド大学</t>
    <rPh sb="9" eb="11">
      <t>ダイガク</t>
    </rPh>
    <phoneticPr fontId="3"/>
  </si>
  <si>
    <t>成均館大学</t>
    <phoneticPr fontId="3"/>
  </si>
  <si>
    <t>韓国語
TOPIK Level 4 /
KLAT Level 4</t>
    <rPh sb="0" eb="3">
      <t>カンコクゴ</t>
    </rPh>
    <phoneticPr fontId="3"/>
  </si>
  <si>
    <t>TOEFL iBT</t>
    <phoneticPr fontId="3"/>
  </si>
  <si>
    <t>英語以外の
語学要件</t>
    <rPh sb="0" eb="2">
      <t>エイゴ</t>
    </rPh>
    <rPh sb="2" eb="4">
      <t>イガイ</t>
    </rPh>
    <rPh sb="6" eb="8">
      <t>ゴガク</t>
    </rPh>
    <rPh sb="8" eb="10">
      <t>ヨウケン</t>
    </rPh>
    <phoneticPr fontId="3"/>
  </si>
  <si>
    <t>カリフォルニア大学</t>
    <phoneticPr fontId="3"/>
  </si>
  <si>
    <t>ヨーク大学</t>
    <rPh sb="3" eb="5">
      <t>ダイガク</t>
    </rPh>
    <phoneticPr fontId="3"/>
  </si>
  <si>
    <t>ニューサウスウェールズ大学</t>
    <rPh sb="11" eb="13">
      <t>ダイガク</t>
    </rPh>
    <phoneticPr fontId="3"/>
  </si>
  <si>
    <t>メルボルン大学</t>
    <rPh sb="5" eb="7">
      <t>ダイガク</t>
    </rPh>
    <phoneticPr fontId="3"/>
  </si>
  <si>
    <t>グラスゴー大学</t>
  </si>
  <si>
    <t>ウィーン経済大学</t>
    <rPh sb="4" eb="6">
      <t>ケイザイ</t>
    </rPh>
    <phoneticPr fontId="3"/>
  </si>
  <si>
    <t>ストックホルム経済大学</t>
  </si>
  <si>
    <t>バルセロナ自治大学</t>
    <rPh sb="5" eb="7">
      <t>ジチ</t>
    </rPh>
    <rPh sb="7" eb="9">
      <t>ダイガク</t>
    </rPh>
    <phoneticPr fontId="3"/>
  </si>
  <si>
    <t>コペンハーゲン経済大学</t>
    <rPh sb="7" eb="9">
      <t>ケイザイ</t>
    </rPh>
    <rPh sb="9" eb="11">
      <t>ダイガク</t>
    </rPh>
    <phoneticPr fontId="3"/>
  </si>
  <si>
    <t>ベルリン・フンボルト大学</t>
    <rPh sb="10" eb="12">
      <t>ダイガク</t>
    </rPh>
    <phoneticPr fontId="3"/>
  </si>
  <si>
    <t>マンハイム大学</t>
  </si>
  <si>
    <t>ハイデルベルク大学</t>
  </si>
  <si>
    <t>パリ政治学院</t>
  </si>
  <si>
    <t>パリ・ドフィーヌ大学</t>
    <rPh sb="8" eb="10">
      <t>ダイガク</t>
    </rPh>
    <phoneticPr fontId="3"/>
  </si>
  <si>
    <t>インドネシア大学</t>
    <rPh sb="6" eb="8">
      <t>ダイガク</t>
    </rPh>
    <phoneticPr fontId="3"/>
  </si>
  <si>
    <t>シンガポール経営大学</t>
    <rPh sb="6" eb="8">
      <t>ケイエイ</t>
    </rPh>
    <rPh sb="8" eb="10">
      <t>ダイガク</t>
    </rPh>
    <phoneticPr fontId="3"/>
  </si>
  <si>
    <t>国立台湾大学</t>
    <rPh sb="0" eb="2">
      <t>コクリツ</t>
    </rPh>
    <rPh sb="2" eb="4">
      <t>タイワン</t>
    </rPh>
    <rPh sb="4" eb="6">
      <t>ダイガク</t>
    </rPh>
    <phoneticPr fontId="3"/>
  </si>
  <si>
    <t>香港大学</t>
    <phoneticPr fontId="3"/>
  </si>
  <si>
    <t>香港中文大学</t>
  </si>
  <si>
    <t>西南政法大学</t>
    <rPh sb="0" eb="1">
      <t>ニシ</t>
    </rPh>
    <rPh sb="1" eb="2">
      <t>ミナミ</t>
    </rPh>
    <rPh sb="2" eb="3">
      <t>セイ</t>
    </rPh>
    <rPh sb="3" eb="4">
      <t>ホウ</t>
    </rPh>
    <rPh sb="4" eb="6">
      <t>ダイガク</t>
    </rPh>
    <phoneticPr fontId="3"/>
  </si>
  <si>
    <t>中国政法大学</t>
    <rPh sb="0" eb="2">
      <t>チュウゴク</t>
    </rPh>
    <rPh sb="2" eb="3">
      <t>セイ</t>
    </rPh>
    <rPh sb="3" eb="4">
      <t>ホウ</t>
    </rPh>
    <rPh sb="4" eb="6">
      <t>ダイガク</t>
    </rPh>
    <phoneticPr fontId="3"/>
  </si>
  <si>
    <t>ハノイ貿易大学</t>
    <rPh sb="3" eb="5">
      <t>ボウエキ</t>
    </rPh>
    <rPh sb="5" eb="7">
      <t>ダイガク</t>
    </rPh>
    <phoneticPr fontId="3"/>
  </si>
  <si>
    <t>高麗大学</t>
    <phoneticPr fontId="3"/>
  </si>
  <si>
    <t>ダラム大学</t>
    <phoneticPr fontId="3"/>
  </si>
  <si>
    <t>ボッコーニ大学</t>
    <phoneticPr fontId="3"/>
  </si>
  <si>
    <t>IE大学</t>
    <rPh sb="2" eb="4">
      <t>ダイガク</t>
    </rPh>
    <phoneticPr fontId="3"/>
  </si>
  <si>
    <t>ロシア語
ТРКИ 基礎レベル</t>
    <phoneticPr fontId="3"/>
  </si>
  <si>
    <t>韓国語
TOPIK Level 3</t>
    <phoneticPr fontId="3"/>
  </si>
  <si>
    <t>梨花女子大学</t>
    <phoneticPr fontId="3"/>
  </si>
  <si>
    <t>タマサート大学</t>
    <phoneticPr fontId="3"/>
  </si>
  <si>
    <t>中国人民大学</t>
    <phoneticPr fontId="3"/>
  </si>
  <si>
    <t>上海財経大学</t>
    <phoneticPr fontId="3"/>
  </si>
  <si>
    <t>清華大学</t>
    <phoneticPr fontId="3"/>
  </si>
  <si>
    <t>復旦大学</t>
    <phoneticPr fontId="3"/>
  </si>
  <si>
    <t>浙江大学</t>
    <phoneticPr fontId="3"/>
  </si>
  <si>
    <t>学内申請時の注意点</t>
    <rPh sb="0" eb="2">
      <t>ガクナイ</t>
    </rPh>
    <rPh sb="2" eb="4">
      <t>シンセイ</t>
    </rPh>
    <rPh sb="4" eb="5">
      <t>ジ</t>
    </rPh>
    <rPh sb="6" eb="9">
      <t>チュウイテン</t>
    </rPh>
    <phoneticPr fontId="3"/>
  </si>
  <si>
    <t>オレゴン大学</t>
    <rPh sb="4" eb="6">
      <t>ダイガク</t>
    </rPh>
    <phoneticPr fontId="3"/>
  </si>
  <si>
    <t>高麗大学との併願可</t>
    <rPh sb="0" eb="2">
      <t>コウライ</t>
    </rPh>
    <rPh sb="2" eb="4">
      <t>ダイガク</t>
    </rPh>
    <rPh sb="6" eb="8">
      <t>ヘイガン</t>
    </rPh>
    <rPh sb="8" eb="9">
      <t>カ</t>
    </rPh>
    <phoneticPr fontId="3"/>
  </si>
  <si>
    <t>学内申請時の注意事項</t>
    <rPh sb="0" eb="2">
      <t>ガクナイ</t>
    </rPh>
    <rPh sb="2" eb="4">
      <t>シンセイ</t>
    </rPh>
    <rPh sb="4" eb="5">
      <t>ジ</t>
    </rPh>
    <rPh sb="6" eb="8">
      <t>チュウイ</t>
    </rPh>
    <rPh sb="8" eb="10">
      <t>ジコウ</t>
    </rPh>
    <phoneticPr fontId="3"/>
  </si>
  <si>
    <t>パシフィコ大学</t>
    <rPh sb="5" eb="7">
      <t>ダイガク</t>
    </rPh>
    <phoneticPr fontId="3"/>
  </si>
  <si>
    <t>オーデンシア・ビジネススクール</t>
    <phoneticPr fontId="3"/>
  </si>
  <si>
    <t>ブルガリア世界経済大学</t>
    <rPh sb="5" eb="11">
      <t>セカイケイザイダイガク</t>
    </rPh>
    <phoneticPr fontId="3"/>
  </si>
  <si>
    <t>アテネオ・デ・マニラ大学</t>
    <rPh sb="10" eb="12">
      <t>ダイガク</t>
    </rPh>
    <phoneticPr fontId="3"/>
  </si>
  <si>
    <t>マラヤ大学</t>
    <rPh sb="3" eb="5">
      <t>ダイガク</t>
    </rPh>
    <phoneticPr fontId="3"/>
  </si>
  <si>
    <t>ヘブライ大学</t>
    <rPh sb="4" eb="6">
      <t>ダイガク</t>
    </rPh>
    <phoneticPr fontId="3"/>
  </si>
  <si>
    <t>パリ第一大学パルテオン-ソルボンヌ</t>
    <rPh sb="2" eb="3">
      <t>ダイ</t>
    </rPh>
    <rPh sb="4" eb="6">
      <t>ダイガク</t>
    </rPh>
    <phoneticPr fontId="3"/>
  </si>
  <si>
    <t>ベルリン・フンボルト大学　
　School of Business and Economics</t>
    <phoneticPr fontId="3"/>
  </si>
  <si>
    <t>ソウル大学
 Korean History/Psychology/Statistics/Pharmacy</t>
    <rPh sb="3" eb="5">
      <t>ダイガク</t>
    </rPh>
    <phoneticPr fontId="3"/>
  </si>
  <si>
    <t>モナシュ大学</t>
    <phoneticPr fontId="3"/>
  </si>
  <si>
    <t>ルーヴェン・カトリック大学 
 Faculty of Arts</t>
    <phoneticPr fontId="3"/>
  </si>
  <si>
    <t>ルーヴェン・カトリック大学 
 Faculty of Law and Criminology</t>
    <phoneticPr fontId="3"/>
  </si>
  <si>
    <t>ルーヴェン・カトリック大学 
 Faculty of Social Sciences</t>
    <phoneticPr fontId="3"/>
  </si>
  <si>
    <t>ESADEロースクール 
 Law Exchange Program</t>
    <phoneticPr fontId="3"/>
  </si>
  <si>
    <t>ESADEロースクール 
 Global Governance, Economics &amp; Legal Order　Exchange Program</t>
    <phoneticPr fontId="3"/>
  </si>
  <si>
    <t>ESADEビジネススクール</t>
    <phoneticPr fontId="3"/>
  </si>
  <si>
    <t>募集がない大学は下部へ</t>
    <rPh sb="0" eb="2">
      <t>ボシュウ</t>
    </rPh>
    <rPh sb="5" eb="7">
      <t>ダイガク</t>
    </rPh>
    <rPh sb="8" eb="10">
      <t>カブ</t>
    </rPh>
    <phoneticPr fontId="3"/>
  </si>
  <si>
    <t>出願
TOEFL</t>
    <rPh sb="0" eb="2">
      <t>シュツガン</t>
    </rPh>
    <phoneticPr fontId="3"/>
  </si>
  <si>
    <t>出願
IELTS</t>
    <rPh sb="0" eb="2">
      <t>シュツガン</t>
    </rPh>
    <phoneticPr fontId="3"/>
  </si>
  <si>
    <t>ー</t>
    <phoneticPr fontId="3"/>
  </si>
  <si>
    <t>CEFR　B2</t>
    <phoneticPr fontId="3"/>
  </si>
  <si>
    <t>CEFR B1</t>
    <phoneticPr fontId="3"/>
  </si>
  <si>
    <t>ベルリン自由大学</t>
    <rPh sb="4" eb="6">
      <t>ジユウ</t>
    </rPh>
    <rPh sb="6" eb="8">
      <t>ダイガク</t>
    </rPh>
    <phoneticPr fontId="3"/>
  </si>
  <si>
    <t>CEFR C1</t>
    <phoneticPr fontId="3"/>
  </si>
  <si>
    <t>世界経済外交大学</t>
    <rPh sb="0" eb="4">
      <t>セカイケイザイ</t>
    </rPh>
    <rPh sb="4" eb="8">
      <t>ガイコウダイガク</t>
    </rPh>
    <phoneticPr fontId="3"/>
  </si>
  <si>
    <t>CEFR B2</t>
    <phoneticPr fontId="3"/>
  </si>
  <si>
    <t>- College of Liberal Artsとの併願可
- 出願要件：セクションスコアあり</t>
    <rPh sb="27" eb="29">
      <t>ヘイガン</t>
    </rPh>
    <rPh sb="29" eb="30">
      <t>カ</t>
    </rPh>
    <phoneticPr fontId="3"/>
  </si>
  <si>
    <t>社会科学高等研究院</t>
    <rPh sb="0" eb="9">
      <t>シャカイカガクコウトウケンキュウイン</t>
    </rPh>
    <phoneticPr fontId="3"/>
  </si>
  <si>
    <t>コンピエーニュ工科大学</t>
    <rPh sb="7" eb="11">
      <t>コウカダイガク</t>
    </rPh>
    <phoneticPr fontId="3"/>
  </si>
  <si>
    <t>ストラスブール政治学院</t>
    <rPh sb="7" eb="11">
      <t>セイジガクイン</t>
    </rPh>
    <phoneticPr fontId="3"/>
  </si>
  <si>
    <t>パドヴァ大学</t>
    <rPh sb="4" eb="6">
      <t>ダイガク</t>
    </rPh>
    <phoneticPr fontId="3"/>
  </si>
  <si>
    <t>利用不可</t>
    <rPh sb="0" eb="4">
      <t>リヨウフカ</t>
    </rPh>
    <phoneticPr fontId="3"/>
  </si>
  <si>
    <t>- 出願時語学要件：セクションスコアあり</t>
    <rPh sb="2" eb="4">
      <t>シュツガン</t>
    </rPh>
    <rPh sb="4" eb="5">
      <t>ジ</t>
    </rPh>
    <rPh sb="5" eb="7">
      <t>ゴガク</t>
    </rPh>
    <rPh sb="7" eb="9">
      <t>ヨウケン</t>
    </rPh>
    <phoneticPr fontId="3"/>
  </si>
  <si>
    <t>- 出願時語学要件：CEFR B2</t>
    <rPh sb="2" eb="4">
      <t>シュツガン</t>
    </rPh>
    <rPh sb="4" eb="5">
      <t>ジ</t>
    </rPh>
    <rPh sb="5" eb="7">
      <t>ゴガク</t>
    </rPh>
    <rPh sb="7" eb="9">
      <t>ヨウケン</t>
    </rPh>
    <phoneticPr fontId="3"/>
  </si>
  <si>
    <t>- 出願時語学要件：ドイツ語のみ</t>
    <rPh sb="2" eb="9">
      <t>シュツガンジゴガクヨウケン</t>
    </rPh>
    <rPh sb="13" eb="14">
      <t>ゴ</t>
    </rPh>
    <phoneticPr fontId="3"/>
  </si>
  <si>
    <t>申請時語学要件：派遣先大学が設定するセクションスコア要件も満たすこと。</t>
    <rPh sb="0" eb="3">
      <t>シンセイジ</t>
    </rPh>
    <rPh sb="3" eb="5">
      <t>ゴガク</t>
    </rPh>
    <rPh sb="5" eb="7">
      <t>ヨウケン</t>
    </rPh>
    <rPh sb="8" eb="10">
      <t>ハケン</t>
    </rPh>
    <rPh sb="10" eb="11">
      <t>サキ</t>
    </rPh>
    <rPh sb="11" eb="13">
      <t>ダイガク</t>
    </rPh>
    <rPh sb="14" eb="16">
      <t>セッテイ</t>
    </rPh>
    <rPh sb="26" eb="28">
      <t>ヨウケン</t>
    </rPh>
    <rPh sb="29" eb="30">
      <t>ミ</t>
    </rPh>
    <phoneticPr fontId="3"/>
  </si>
  <si>
    <t>※内定後、期日までに満たすこと
※学部ごとに異なる要件があったり、派遣先大学により変更されることがあるため、自身の責任において最新の情報を先方公式発表により確認すること</t>
    <rPh sb="1" eb="4">
      <t>ナイテイゴ</t>
    </rPh>
    <rPh sb="5" eb="7">
      <t>キジツ</t>
    </rPh>
    <rPh sb="10" eb="11">
      <t>ミ</t>
    </rPh>
    <rPh sb="17" eb="19">
      <t>ガクブ</t>
    </rPh>
    <rPh sb="22" eb="23">
      <t>コト</t>
    </rPh>
    <rPh sb="25" eb="27">
      <t>ヨウケン</t>
    </rPh>
    <rPh sb="33" eb="38">
      <t>ハケンサキダイガク</t>
    </rPh>
    <rPh sb="41" eb="43">
      <t>ヘンコウ</t>
    </rPh>
    <rPh sb="54" eb="56">
      <t>ジシン</t>
    </rPh>
    <rPh sb="57" eb="59">
      <t>セキニン</t>
    </rPh>
    <rPh sb="63" eb="65">
      <t>サイシン</t>
    </rPh>
    <rPh sb="66" eb="68">
      <t>ジョウホウ</t>
    </rPh>
    <rPh sb="69" eb="71">
      <t>センポウ</t>
    </rPh>
    <rPh sb="71" eb="73">
      <t>コウシキ</t>
    </rPh>
    <rPh sb="73" eb="75">
      <t>ハッピョウ</t>
    </rPh>
    <rPh sb="78" eb="80">
      <t>カクニン</t>
    </rPh>
    <phoneticPr fontId="3"/>
  </si>
  <si>
    <t>- 同一大学他学部間の併願不可
- 冬出発は1セメのみ</t>
    <phoneticPr fontId="3"/>
  </si>
  <si>
    <t>- 冬出発は1セメのみ</t>
    <phoneticPr fontId="3"/>
  </si>
  <si>
    <t>- Faculty of Psychology and Educational Sciences / Faculty of Social Sciencesとの併願可
- 冬出発は1セメのみ</t>
    <phoneticPr fontId="3"/>
  </si>
  <si>
    <t xml:space="preserve"> Faculty of Arts / Faculty of Social Sciencesとの併願可
- 冬出発は1セメのみ</t>
    <phoneticPr fontId="3"/>
  </si>
  <si>
    <t>Faculty of Arts / Faculty of Psychology and Educational Sciences / Faculty of Social Sciencesとの併願可
- 冬出発は1セメのみ</t>
    <rPh sb="95" eb="97">
      <t>ヘイガン</t>
    </rPh>
    <rPh sb="97" eb="98">
      <t>カ</t>
    </rPh>
    <phoneticPr fontId="3"/>
  </si>
  <si>
    <t xml:space="preserve"> Faculty of Arts / Faculty of Psychology and Educational Sciencesとの併願可
- 冬出発は1セメのみ</t>
    <phoneticPr fontId="3"/>
  </si>
  <si>
    <t>- 出願要件：スペイン語DELEのみ
- 冬出発は1セメのみ</t>
    <rPh sb="2" eb="6">
      <t>シュツガンヨウケン</t>
    </rPh>
    <rPh sb="11" eb="12">
      <t>ゴ</t>
    </rPh>
    <phoneticPr fontId="3"/>
  </si>
  <si>
    <t>- Carlson School of Management との併願可</t>
    <phoneticPr fontId="3"/>
  </si>
  <si>
    <t>- ペンシルヴァニア大学　The Wharton School との併願可</t>
    <rPh sb="10" eb="12">
      <t>ダイガク</t>
    </rPh>
    <rPh sb="34" eb="36">
      <t>ヘイガン</t>
    </rPh>
    <rPh sb="36" eb="37">
      <t>カ</t>
    </rPh>
    <phoneticPr fontId="3"/>
  </si>
  <si>
    <t>- ペンシルヴァニア大学　The College of Arts and Sciences との併願可</t>
    <rPh sb="10" eb="12">
      <t>ダイガク</t>
    </rPh>
    <rPh sb="48" eb="50">
      <t>ヘイガン</t>
    </rPh>
    <rPh sb="50" eb="51">
      <t>カ</t>
    </rPh>
    <phoneticPr fontId="3"/>
  </si>
  <si>
    <t>-【夏②注】 合格発表(2月下旬)から出願締切日(3/15)までの期間が短いため、予め出願に必要な書類を確認し、出願可能な場合のみ希望すること。
- 出願要件：iBT不可</t>
    <rPh sb="2" eb="3">
      <t>ナツ</t>
    </rPh>
    <rPh sb="4" eb="5">
      <t>チュウ</t>
    </rPh>
    <rPh sb="75" eb="79">
      <t>シュツガンヨウケン</t>
    </rPh>
    <rPh sb="83" eb="85">
      <t>フカ</t>
    </rPh>
    <phoneticPr fontId="3"/>
  </si>
  <si>
    <t>高麗大学 Business Schoolとの併願可
- 冬出発は1セメのみ</t>
    <rPh sb="0" eb="2">
      <t>コウライ</t>
    </rPh>
    <rPh sb="2" eb="4">
      <t>ダイガク</t>
    </rPh>
    <rPh sb="22" eb="24">
      <t>ヘイガン</t>
    </rPh>
    <rPh sb="24" eb="25">
      <t>カ</t>
    </rPh>
    <phoneticPr fontId="3"/>
  </si>
  <si>
    <t>自身の成績</t>
    <rPh sb="0" eb="2">
      <t>ジシン</t>
    </rPh>
    <rPh sb="3" eb="5">
      <t>セイセキ</t>
    </rPh>
    <phoneticPr fontId="3"/>
  </si>
  <si>
    <t>GPA（4.0）</t>
    <phoneticPr fontId="3"/>
  </si>
  <si>
    <t>（自動）
GPA要件</t>
    <rPh sb="1" eb="3">
      <t>ジドウ</t>
    </rPh>
    <rPh sb="8" eb="10">
      <t>ヨウケン</t>
    </rPh>
    <phoneticPr fontId="3"/>
  </si>
  <si>
    <t>成績要件</t>
    <rPh sb="0" eb="2">
      <t>セイセキ</t>
    </rPh>
    <rPh sb="2" eb="4">
      <t>ヨウケン</t>
    </rPh>
    <phoneticPr fontId="3"/>
  </si>
  <si>
    <t>※応募時に満たしている必要がある。
※応募時に要件を満たす資料を提出できない場合、受理しない（その他の語学除く）
※GPA要件2.9未満の派遣先についても、派遣留学制度応募資格最低GPA値2.9を満たす必要がある。</t>
    <rPh sb="1" eb="4">
      <t>オウボジ</t>
    </rPh>
    <rPh sb="5" eb="6">
      <t>ミ</t>
    </rPh>
    <rPh sb="11" eb="13">
      <t>ヒツヨウ</t>
    </rPh>
    <rPh sb="19" eb="22">
      <t>オウボジ</t>
    </rPh>
    <rPh sb="23" eb="25">
      <t>ヨウケン</t>
    </rPh>
    <rPh sb="26" eb="27">
      <t>ミ</t>
    </rPh>
    <rPh sb="29" eb="31">
      <t>シリョウ</t>
    </rPh>
    <rPh sb="32" eb="34">
      <t>テイシュツ</t>
    </rPh>
    <rPh sb="38" eb="40">
      <t>バアイ</t>
    </rPh>
    <rPh sb="41" eb="43">
      <t>ジュリ</t>
    </rPh>
    <rPh sb="49" eb="50">
      <t>タ</t>
    </rPh>
    <rPh sb="51" eb="54">
      <t>ゴガクノゾ</t>
    </rPh>
    <rPh sb="61" eb="63">
      <t>ヨウケン</t>
    </rPh>
    <rPh sb="66" eb="68">
      <t>ミマン</t>
    </rPh>
    <rPh sb="69" eb="72">
      <t>ハケンサキ</t>
    </rPh>
    <rPh sb="78" eb="84">
      <t>ハケンリュウガクセイド</t>
    </rPh>
    <rPh sb="84" eb="88">
      <t>オウボシカク</t>
    </rPh>
    <rPh sb="88" eb="90">
      <t>サイテイ</t>
    </rPh>
    <rPh sb="93" eb="94">
      <t>チ</t>
    </rPh>
    <rPh sb="98" eb="99">
      <t>ミ</t>
    </rPh>
    <rPh sb="101" eb="103">
      <t>ヒツヨウ</t>
    </rPh>
    <phoneticPr fontId="3"/>
  </si>
  <si>
    <t>- 博士課程学生のみ応募可能
- 派遣先大学の語学要件・成績要件を満たすこと。</t>
    <rPh sb="2" eb="4">
      <t>ハクシ</t>
    </rPh>
    <rPh sb="4" eb="6">
      <t>カテイ</t>
    </rPh>
    <rPh sb="6" eb="8">
      <t>ガクセイ</t>
    </rPh>
    <rPh sb="10" eb="12">
      <t>オウボ</t>
    </rPh>
    <rPh sb="12" eb="14">
      <t>カノウ</t>
    </rPh>
    <phoneticPr fontId="3"/>
  </si>
  <si>
    <t>- 大学院生のみ応募可能
- 派遣先大学の語学要件・成績要件を満たすこと。</t>
    <rPh sb="2" eb="4">
      <t>ダイガク</t>
    </rPh>
    <rPh sb="4" eb="6">
      <t>インセイ</t>
    </rPh>
    <rPh sb="8" eb="10">
      <t>オウボ</t>
    </rPh>
    <rPh sb="10" eb="12">
      <t>カノウ</t>
    </rPh>
    <phoneticPr fontId="3"/>
  </si>
  <si>
    <t>-Arts and Sciences (BASc)との併願可
- 出願時語学要件：セクションスコアあり
- 冬出発は1セメのみ</t>
    <rPh sb="27" eb="29">
      <t>ヘイガン</t>
    </rPh>
    <rPh sb="29" eb="30">
      <t>カ</t>
    </rPh>
    <rPh sb="33" eb="40">
      <t>シュツガンジゴガクヨウケン</t>
    </rPh>
    <rPh sb="54" eb="57">
      <t>フユシュッパツ</t>
    </rPh>
    <phoneticPr fontId="3"/>
  </si>
  <si>
    <t>ドイツ語
CEFR　B2</t>
    <rPh sb="3" eb="4">
      <t>ゴ</t>
    </rPh>
    <phoneticPr fontId="3"/>
  </si>
  <si>
    <t>ドイツ語
CEFR B2
( GOETHE-ZERTIFIKAT B2/C1, DSH or Test DaF)</t>
    <rPh sb="3" eb="4">
      <t>ゴ</t>
    </rPh>
    <phoneticPr fontId="3"/>
  </si>
  <si>
    <t>- 学部レベルの授業はほとんどがドイツ語で行われるため、ドイツ語要件保持が望ましい。</t>
    <rPh sb="2" eb="4">
      <t>ガクブ</t>
    </rPh>
    <rPh sb="8" eb="10">
      <t>ジュギョウ</t>
    </rPh>
    <rPh sb="19" eb="20">
      <t>ゴ</t>
    </rPh>
    <rPh sb="21" eb="22">
      <t>オコナ</t>
    </rPh>
    <rPh sb="31" eb="32">
      <t>ゴ</t>
    </rPh>
    <rPh sb="32" eb="34">
      <t>ヨウケン</t>
    </rPh>
    <rPh sb="34" eb="36">
      <t>ホジ</t>
    </rPh>
    <rPh sb="37" eb="38">
      <t>ノゾ</t>
    </rPh>
    <phoneticPr fontId="3"/>
  </si>
  <si>
    <t>フランス語
CEFR B2</t>
    <phoneticPr fontId="3"/>
  </si>
  <si>
    <t>フランス語
DELF B2</t>
    <phoneticPr fontId="3"/>
  </si>
  <si>
    <t>フランス語
DELF, TCF B2</t>
    <phoneticPr fontId="3"/>
  </si>
  <si>
    <t>フランス語
CEFR C1</t>
    <phoneticPr fontId="3"/>
  </si>
  <si>
    <t>イタリア語
CEFR A2
学部によってCEFR B1</t>
    <rPh sb="14" eb="16">
      <t>ガクブ</t>
    </rPh>
    <phoneticPr fontId="3"/>
  </si>
  <si>
    <t>CEFR B1
学部によってCEFR B2</t>
    <rPh sb="8" eb="10">
      <t>ガクブ</t>
    </rPh>
    <phoneticPr fontId="3"/>
  </si>
  <si>
    <t>イタリア語
CEFR B2</t>
    <phoneticPr fontId="3"/>
  </si>
  <si>
    <t>イタリア語
CEFR A2</t>
    <phoneticPr fontId="3"/>
  </si>
  <si>
    <t>ドイツ語
CEFR B2</t>
    <rPh sb="3" eb="4">
      <t>ゴ</t>
    </rPh>
    <phoneticPr fontId="3"/>
  </si>
  <si>
    <t>スペイン語
CEFR B1</t>
    <phoneticPr fontId="3"/>
  </si>
  <si>
    <t>希望学部により異なる</t>
    <rPh sb="0" eb="4">
      <t>キボウガクブ</t>
    </rPh>
    <rPh sb="7" eb="8">
      <t>コト</t>
    </rPh>
    <phoneticPr fontId="3"/>
  </si>
  <si>
    <t>スペイン語 
DELE B2</t>
    <rPh sb="4" eb="5">
      <t>ゴ</t>
    </rPh>
    <phoneticPr fontId="3"/>
  </si>
  <si>
    <t>【スペイン語】
CEFR B2</t>
    <phoneticPr fontId="3"/>
  </si>
  <si>
    <t>ノルウェー経済大学</t>
    <rPh sb="5" eb="7">
      <t>ケイザイ</t>
    </rPh>
    <rPh sb="7" eb="9">
      <t>ダイガク</t>
    </rPh>
    <phoneticPr fontId="3"/>
  </si>
  <si>
    <t>スペイン語
DELE C1</t>
    <rPh sb="4" eb="5">
      <t>ゴ</t>
    </rPh>
    <phoneticPr fontId="3"/>
  </si>
  <si>
    <t>香港大学
　Faculty of Business ＆ Economics</t>
    <phoneticPr fontId="3"/>
  </si>
  <si>
    <t>香港大学
 Faculty of Law</t>
    <phoneticPr fontId="3"/>
  </si>
  <si>
    <t>3.33/4.3</t>
    <phoneticPr fontId="3"/>
  </si>
  <si>
    <t>'- 同一大学他学部間の併願不可
- 出願時語学要件：セクションスコアあり
- 冬出発は1セメのみ</t>
    <rPh sb="19" eb="21">
      <t>シュツガン</t>
    </rPh>
    <rPh sb="21" eb="22">
      <t>ジ</t>
    </rPh>
    <rPh sb="22" eb="24">
      <t>ゴガク</t>
    </rPh>
    <rPh sb="24" eb="26">
      <t>ヨウケン</t>
    </rPh>
    <phoneticPr fontId="3"/>
  </si>
  <si>
    <t>韓国語
TOPIK Level 4</t>
    <phoneticPr fontId="3"/>
  </si>
  <si>
    <t>中国語
TOCLF Level　3 /
 HSK Level5
(CEFR B1)</t>
    <rPh sb="0" eb="3">
      <t>チュウゴクゴ</t>
    </rPh>
    <phoneticPr fontId="3"/>
  </si>
  <si>
    <t>中国語
TOCLF Level 4 / 
HSK Level4</t>
    <rPh sb="0" eb="3">
      <t>チュウゴクゴ</t>
    </rPh>
    <phoneticPr fontId="3"/>
  </si>
  <si>
    <t>中国語
HSK Level 6
(各セクション70）</t>
    <rPh sb="0" eb="3">
      <t>チュウゴクゴ</t>
    </rPh>
    <rPh sb="17" eb="18">
      <t>カク</t>
    </rPh>
    <phoneticPr fontId="3"/>
  </si>
  <si>
    <t>中国語
HSK Level 3</t>
    <rPh sb="0" eb="3">
      <t>チュウゴクゴ</t>
    </rPh>
    <phoneticPr fontId="3"/>
  </si>
  <si>
    <t>中国語
New HSK Level 5
(180点以上）</t>
    <rPh sb="0" eb="3">
      <t>チュウゴクゴ</t>
    </rPh>
    <rPh sb="24" eb="25">
      <t>テン</t>
    </rPh>
    <rPh sb="25" eb="27">
      <t>イジョウ</t>
    </rPh>
    <phoneticPr fontId="3"/>
  </si>
  <si>
    <t>中国語
HSK Level 5</t>
    <rPh sb="0" eb="1">
      <t>チュウ</t>
    </rPh>
    <rPh sb="13" eb="14">
      <t>テン</t>
    </rPh>
    <phoneticPr fontId="3"/>
  </si>
  <si>
    <t>中国語
HSK Level 5
(180点以上）</t>
    <rPh sb="0" eb="3">
      <t>チュウゴクゴ</t>
    </rPh>
    <rPh sb="20" eb="21">
      <t>テン</t>
    </rPh>
    <rPh sb="21" eb="23">
      <t>イジョウ</t>
    </rPh>
    <phoneticPr fontId="3"/>
  </si>
  <si>
    <t>中国語
HSK Level 5
(210点以上）</t>
    <rPh sb="0" eb="3">
      <t>チュウゴクゴ</t>
    </rPh>
    <rPh sb="20" eb="21">
      <t>テン</t>
    </rPh>
    <rPh sb="21" eb="23">
      <t>イジョウ</t>
    </rPh>
    <phoneticPr fontId="3"/>
  </si>
  <si>
    <t>備考参照</t>
    <rPh sb="0" eb="2">
      <t>ビコウ</t>
    </rPh>
    <rPh sb="2" eb="4">
      <t>サンショウ</t>
    </rPh>
    <phoneticPr fontId="3"/>
  </si>
  <si>
    <t>- 1年間留学のみ
-出願字語学要件：セクションスコアあり</t>
    <rPh sb="3" eb="5">
      <t>ネンカン</t>
    </rPh>
    <rPh sb="5" eb="7">
      <t>リュウガク</t>
    </rPh>
    <rPh sb="11" eb="13">
      <t>シュツガン</t>
    </rPh>
    <rPh sb="13" eb="14">
      <t>ジ</t>
    </rPh>
    <rPh sb="14" eb="16">
      <t>ゴガク</t>
    </rPh>
    <rPh sb="16" eb="18">
      <t>ヨウケン</t>
    </rPh>
    <phoneticPr fontId="3"/>
  </si>
  <si>
    <t>-同一大学他学部間の併願不可
- 出願時語学要件：ドイツ語のみ</t>
    <rPh sb="17" eb="24">
      <t>シュツガンジゴガクヨウケン</t>
    </rPh>
    <rPh sb="28" eb="29">
      <t>ゴ</t>
    </rPh>
    <phoneticPr fontId="3"/>
  </si>
  <si>
    <t>- 同一大学他学部間の併願不可</t>
    <phoneticPr fontId="3"/>
  </si>
  <si>
    <t>- 出願時語学要件：学部により異なる</t>
    <rPh sb="2" eb="9">
      <t>シュツガンジゴガクヨウケン</t>
    </rPh>
    <rPh sb="10" eb="12">
      <t>ガクブ</t>
    </rPh>
    <rPh sb="15" eb="16">
      <t>コト</t>
    </rPh>
    <phoneticPr fontId="3"/>
  </si>
  <si>
    <t>中国語
HSK Level 4</t>
    <rPh sb="0" eb="3">
      <t>チュウゴクゴ</t>
    </rPh>
    <phoneticPr fontId="3"/>
  </si>
  <si>
    <t>- 出願時語学要件：中国語のみ</t>
    <rPh sb="2" eb="4">
      <t>シュツガン</t>
    </rPh>
    <rPh sb="4" eb="5">
      <t>ジ</t>
    </rPh>
    <rPh sb="5" eb="7">
      <t>ゴガク</t>
    </rPh>
    <rPh sb="7" eb="9">
      <t>ヨウケン</t>
    </rPh>
    <rPh sb="10" eb="13">
      <t>チュウゴクゴ</t>
    </rPh>
    <phoneticPr fontId="3"/>
  </si>
  <si>
    <t>中国語
New HSK Level 5 /
Old HSK Level 6</t>
    <rPh sb="0" eb="3">
      <t>チュウゴクゴ</t>
    </rPh>
    <phoneticPr fontId="3"/>
  </si>
  <si>
    <t>トレント大学</t>
    <phoneticPr fontId="3"/>
  </si>
  <si>
    <t>- 出願要件：キャンパスごとに異なる
- キャンパス・学部希望は出願時に３つ以上提出</t>
    <rPh sb="2" eb="6">
      <t>シュツガンヨウケン</t>
    </rPh>
    <rPh sb="15" eb="16">
      <t>コト</t>
    </rPh>
    <rPh sb="27" eb="29">
      <t>ガクブ</t>
    </rPh>
    <rPh sb="29" eb="31">
      <t>キボウ</t>
    </rPh>
    <rPh sb="32" eb="35">
      <t>シュツガンジ</t>
    </rPh>
    <rPh sb="38" eb="40">
      <t>イジョウ</t>
    </rPh>
    <rPh sb="40" eb="42">
      <t>テイシュツ</t>
    </rPh>
    <phoneticPr fontId="3"/>
  </si>
  <si>
    <t>2026冬出発募集枠</t>
    <rPh sb="4" eb="5">
      <t>フユ</t>
    </rPh>
    <rPh sb="5" eb="7">
      <t>シュッパツ</t>
    </rPh>
    <rPh sb="7" eb="10">
      <t>ボシュウワク</t>
    </rPh>
    <phoneticPr fontId="3"/>
  </si>
  <si>
    <t>ロンドン大学ユニバーシティ・カレッジ 
　Arts and Sciences (BASc)</t>
    <rPh sb="4" eb="6">
      <t>ダイガク</t>
    </rPh>
    <phoneticPr fontId="3"/>
  </si>
  <si>
    <t>-International Social &amp; Political Studiesとの併願可
- 出願時語学要件：セクションスコアあり</t>
    <rPh sb="43" eb="45">
      <t>ヘイガン</t>
    </rPh>
    <rPh sb="45" eb="46">
      <t>カ</t>
    </rPh>
    <phoneticPr fontId="3"/>
  </si>
  <si>
    <t>ロンドン大学ユニバーシティ・カレッジ International Social &amp; Political Studies</t>
    <rPh sb="4" eb="6">
      <t>ダイガク</t>
    </rPh>
    <phoneticPr fontId="3"/>
  </si>
  <si>
    <t>ロンドン大学東洋・アフリカ研究院</t>
    <rPh sb="4" eb="6">
      <t>ダイガク</t>
    </rPh>
    <rPh sb="6" eb="8">
      <t>トウヨウ</t>
    </rPh>
    <phoneticPr fontId="3"/>
  </si>
  <si>
    <t>- 出願時語学要件：セクションスコアあり
- 出願可能学部：別表参照
 冬出発は1セメのみ</t>
    <rPh sb="2" eb="4">
      <t>シュツガン</t>
    </rPh>
    <rPh sb="4" eb="5">
      <t>ジ</t>
    </rPh>
    <rPh sb="5" eb="7">
      <t>ゴガク</t>
    </rPh>
    <rPh sb="7" eb="9">
      <t>ヨウケン</t>
    </rPh>
    <rPh sb="23" eb="25">
      <t>シュツガン</t>
    </rPh>
    <rPh sb="25" eb="27">
      <t>カノウ</t>
    </rPh>
    <rPh sb="27" eb="29">
      <t>ガクブ</t>
    </rPh>
    <rPh sb="30" eb="32">
      <t>ベッピョウ</t>
    </rPh>
    <rPh sb="32" eb="34">
      <t>サンショウ</t>
    </rPh>
    <phoneticPr fontId="3"/>
  </si>
  <si>
    <t>ケルン大学</t>
    <phoneticPr fontId="3"/>
  </si>
  <si>
    <t>- 出願可能学部：別表参照
- 冬出発は1セメのみ</t>
    <phoneticPr fontId="3"/>
  </si>
  <si>
    <t xml:space="preserve"> - 冬出発は1セメのみ</t>
    <phoneticPr fontId="3"/>
  </si>
  <si>
    <t>- 出願時語学要件：CEFR B2
- 冬出発は1セメのみ</t>
    <rPh sb="2" eb="4">
      <t>シュツガン</t>
    </rPh>
    <rPh sb="4" eb="5">
      <t>ジ</t>
    </rPh>
    <rPh sb="5" eb="7">
      <t>ゴガク</t>
    </rPh>
    <rPh sb="7" eb="9">
      <t>ヨウケン</t>
    </rPh>
    <phoneticPr fontId="3"/>
  </si>
  <si>
    <t>ゲーテ大学</t>
    <rPh sb="3" eb="5">
      <t>ダイガク</t>
    </rPh>
    <phoneticPr fontId="3"/>
  </si>
  <si>
    <t>ドイツ語
CEFR　B1</t>
    <rPh sb="3" eb="4">
      <t>ゴ</t>
    </rPh>
    <phoneticPr fontId="3"/>
  </si>
  <si>
    <t xml:space="preserve"> - 冬出発は1セメのみ</t>
  </si>
  <si>
    <t>フランス語
CEFR B2,DELF A2, TCF 450</t>
    <phoneticPr fontId="3"/>
  </si>
  <si>
    <t>エセック・ビジネススクール</t>
    <phoneticPr fontId="3"/>
  </si>
  <si>
    <t>- 出願可能学部：別表参照
- 内定後、派遣先大学の調整により受入学部が決定されるため、必ずしも希望学部への入学が許可されない場合がある。
- 冬出発は1セメのみ</t>
    <rPh sb="16" eb="19">
      <t>ナイテイゴ</t>
    </rPh>
    <rPh sb="20" eb="23">
      <t>ハケンサキ</t>
    </rPh>
    <rPh sb="23" eb="25">
      <t>ダイガク</t>
    </rPh>
    <rPh sb="26" eb="28">
      <t>チョウセイ</t>
    </rPh>
    <rPh sb="31" eb="35">
      <t>ウケイレガクブ</t>
    </rPh>
    <rPh sb="36" eb="38">
      <t>ケッテイ</t>
    </rPh>
    <rPh sb="44" eb="45">
      <t>カナラ</t>
    </rPh>
    <rPh sb="48" eb="52">
      <t>キボウガクブ</t>
    </rPh>
    <rPh sb="54" eb="56">
      <t>ニュウガク</t>
    </rPh>
    <rPh sb="57" eb="59">
      <t>キョカ</t>
    </rPh>
    <rPh sb="63" eb="65">
      <t>バアイ</t>
    </rPh>
    <phoneticPr fontId="3"/>
  </si>
  <si>
    <t>オーフス大学</t>
    <rPh sb="4" eb="6">
      <t>ダイガク</t>
    </rPh>
    <phoneticPr fontId="3"/>
  </si>
  <si>
    <t>エラスムス大学</t>
    <rPh sb="5" eb="7">
      <t>ダイガク</t>
    </rPh>
    <phoneticPr fontId="3"/>
  </si>
  <si>
    <t>- 出願時語学要件：セクションスコアあり
- 出願可能学部：別表参照
- 冬出発は1セメのみ</t>
    <rPh sb="2" eb="4">
      <t>シュツガン</t>
    </rPh>
    <rPh sb="4" eb="5">
      <t>ジ</t>
    </rPh>
    <rPh sb="5" eb="7">
      <t>ゴガク</t>
    </rPh>
    <rPh sb="7" eb="9">
      <t>ヨウケン</t>
    </rPh>
    <phoneticPr fontId="3"/>
  </si>
  <si>
    <t>マーストリヒト大学</t>
    <rPh sb="7" eb="9">
      <t>ダイガク</t>
    </rPh>
    <phoneticPr fontId="3"/>
  </si>
  <si>
    <t>- 出願可能学部：別表参照</t>
    <phoneticPr fontId="3"/>
  </si>
  <si>
    <t>- 一部学部は英語資格利用不可
- 冬出発は1セメのみ</t>
    <rPh sb="2" eb="4">
      <t>イチブ</t>
    </rPh>
    <rPh sb="4" eb="6">
      <t>ガクブ</t>
    </rPh>
    <rPh sb="7" eb="11">
      <t>エイゴシカク</t>
    </rPh>
    <rPh sb="11" eb="15">
      <t>リヨウフカ</t>
    </rPh>
    <phoneticPr fontId="3"/>
  </si>
  <si>
    <t>ポンペウ・ファブラ大学</t>
    <rPh sb="9" eb="11">
      <t>ダイガク</t>
    </rPh>
    <phoneticPr fontId="3"/>
  </si>
  <si>
    <t>スペイン語 
CEFR　B1</t>
    <rPh sb="4" eb="5">
      <t>ゴ</t>
    </rPh>
    <phoneticPr fontId="3"/>
  </si>
  <si>
    <t>- Global Governance, Economics &amp; Legal Order Exchange Programとの併願可　※出願資格に注意すること。
- 冬出発は1セメのみ</t>
    <rPh sb="63" eb="65">
      <t>ヘイガン</t>
    </rPh>
    <rPh sb="65" eb="66">
      <t>カ</t>
    </rPh>
    <rPh sb="68" eb="70">
      <t>シュツガン</t>
    </rPh>
    <rPh sb="70" eb="72">
      <t>シカク</t>
    </rPh>
    <rPh sb="73" eb="75">
      <t>チュウイ</t>
    </rPh>
    <phoneticPr fontId="3"/>
  </si>
  <si>
    <t>- Law Exchange Programとの併願可
※出願資格に注意すること
- 冬出発は1セメのみ</t>
    <rPh sb="29" eb="31">
      <t>シュツガン</t>
    </rPh>
    <rPh sb="31" eb="33">
      <t>シカク</t>
    </rPh>
    <rPh sb="34" eb="36">
      <t>チュウイ</t>
    </rPh>
    <phoneticPr fontId="3"/>
  </si>
  <si>
    <t>ザンクトガレン大学</t>
    <phoneticPr fontId="3"/>
  </si>
  <si>
    <t>チューリッヒ応用科学大学</t>
    <rPh sb="6" eb="12">
      <t>オウヨウカガクダイガク</t>
    </rPh>
    <phoneticPr fontId="3"/>
  </si>
  <si>
    <t>ドイツ語
CEFR C1</t>
    <rPh sb="3" eb="4">
      <t>ゴ</t>
    </rPh>
    <phoneticPr fontId="3"/>
  </si>
  <si>
    <t>ハワイ大学マノア校</t>
    <phoneticPr fontId="3"/>
  </si>
  <si>
    <t>ヴァージニア大学</t>
    <rPh sb="6" eb="8">
      <t>ダイガク</t>
    </rPh>
    <phoneticPr fontId="3"/>
  </si>
  <si>
    <t>- 冬出発は1セメのみ
- 出願可能学部：別表参照</t>
    <phoneticPr fontId="3"/>
  </si>
  <si>
    <t>テュレーン大学</t>
    <phoneticPr fontId="3"/>
  </si>
  <si>
    <t>-  Freeman School of Business
- 冬出発は1セメのみ</t>
    <phoneticPr fontId="3"/>
  </si>
  <si>
    <t>メキシコ大学院大学</t>
    <rPh sb="4" eb="7">
      <t>ダイガクイン</t>
    </rPh>
    <rPh sb="7" eb="9">
      <t>ダイガク</t>
    </rPh>
    <phoneticPr fontId="3"/>
  </si>
  <si>
    <t>- 出願時語学要件：スペイン語のみ
- 冬出発は1セメのみ</t>
    <rPh sb="2" eb="9">
      <t>シュツガンジゴガクヨウケン</t>
    </rPh>
    <rPh sb="14" eb="15">
      <t>ゴ</t>
    </rPh>
    <phoneticPr fontId="3"/>
  </si>
  <si>
    <t>スペイン語
CEFR　B2</t>
    <rPh sb="4" eb="5">
      <t>ゴ</t>
    </rPh>
    <phoneticPr fontId="3"/>
  </si>
  <si>
    <t>オーストラリア国立大学</t>
    <phoneticPr fontId="3"/>
  </si>
  <si>
    <t>- 出願時語学要件：セクションスコアあり
- 冬出発は1セメのみ</t>
    <rPh sb="2" eb="4">
      <t>シュツガン</t>
    </rPh>
    <rPh sb="4" eb="5">
      <t>ジ</t>
    </rPh>
    <rPh sb="5" eb="7">
      <t>ゴガク</t>
    </rPh>
    <rPh sb="7" eb="9">
      <t>ヨウケン</t>
    </rPh>
    <phoneticPr fontId="3"/>
  </si>
  <si>
    <t>韓国語
TOPIK Level 5</t>
    <rPh sb="0" eb="3">
      <t>カンコクゴ</t>
    </rPh>
    <phoneticPr fontId="3"/>
  </si>
  <si>
    <t>- 同一大学他学部間の併願不可
- 冬出発は1セメのみ</t>
    <rPh sb="2" eb="4">
      <t>ドウイツ</t>
    </rPh>
    <rPh sb="4" eb="6">
      <t>ダイガク</t>
    </rPh>
    <rPh sb="6" eb="9">
      <t>タガクブ</t>
    </rPh>
    <rPh sb="9" eb="10">
      <t>カン</t>
    </rPh>
    <rPh sb="11" eb="13">
      <t>ヘイガン</t>
    </rPh>
    <rPh sb="13" eb="15">
      <t>フカ</t>
    </rPh>
    <phoneticPr fontId="3"/>
  </si>
  <si>
    <t>- 同一大学他学部間の併願不可
- 出願時語学要件：韓国語のみ
- 冬出発は1セメのみ</t>
    <rPh sb="2" eb="4">
      <t>ドウイツ</t>
    </rPh>
    <rPh sb="4" eb="6">
      <t>ダイガク</t>
    </rPh>
    <rPh sb="6" eb="9">
      <t>タガクブ</t>
    </rPh>
    <rPh sb="9" eb="10">
      <t>カン</t>
    </rPh>
    <rPh sb="11" eb="13">
      <t>ヘイガン</t>
    </rPh>
    <rPh sb="13" eb="15">
      <t>フカ</t>
    </rPh>
    <rPh sb="18" eb="20">
      <t>シュツガン</t>
    </rPh>
    <rPh sb="20" eb="21">
      <t>ジ</t>
    </rPh>
    <rPh sb="21" eb="23">
      <t>ゴガク</t>
    </rPh>
    <rPh sb="23" eb="25">
      <t>ヨウケン</t>
    </rPh>
    <rPh sb="26" eb="29">
      <t>カンコクゴ</t>
    </rPh>
    <phoneticPr fontId="3"/>
  </si>
  <si>
    <t xml:space="preserve">- 学部ごとに要件が異なるため、確認のこと
- 冬出発は1セメのみ
</t>
    <rPh sb="2" eb="4">
      <t>ガクブ</t>
    </rPh>
    <rPh sb="7" eb="9">
      <t>ヨウケン</t>
    </rPh>
    <rPh sb="10" eb="11">
      <t>コト</t>
    </rPh>
    <rPh sb="16" eb="18">
      <t>カクニン</t>
    </rPh>
    <phoneticPr fontId="3"/>
  </si>
  <si>
    <t>- 英語要件：CEFR B2
- 冬出発は1セメのみ</t>
    <rPh sb="2" eb="6">
      <t>エイゴヨウケン</t>
    </rPh>
    <phoneticPr fontId="3"/>
  </si>
  <si>
    <t>北京師範大学</t>
    <rPh sb="0" eb="2">
      <t>ペキン</t>
    </rPh>
    <rPh sb="2" eb="4">
      <t>シハン</t>
    </rPh>
    <rPh sb="4" eb="6">
      <t>ダイガク</t>
    </rPh>
    <phoneticPr fontId="3"/>
  </si>
  <si>
    <t>- General Visiting Student</t>
    <phoneticPr fontId="3"/>
  </si>
  <si>
    <t>- 出願要件：専攻コースによって要件が異なる
- 冬出発は1セメのみ</t>
    <rPh sb="2" eb="6">
      <t>シュツガンヨウケン</t>
    </rPh>
    <rPh sb="7" eb="9">
      <t>センコウ</t>
    </rPh>
    <rPh sb="16" eb="18">
      <t>ヨウケン</t>
    </rPh>
    <rPh sb="19" eb="20">
      <t>コト</t>
    </rPh>
    <phoneticPr fontId="3"/>
  </si>
  <si>
    <t>ハノーファー大学</t>
    <rPh sb="6" eb="8">
      <t>ダイガク</t>
    </rPh>
    <phoneticPr fontId="3"/>
  </si>
  <si>
    <t>フローニンゲン大学経済・経営学院</t>
    <rPh sb="7" eb="9">
      <t>ダイガク</t>
    </rPh>
    <rPh sb="9" eb="11">
      <t>ケイザイ</t>
    </rPh>
    <rPh sb="12" eb="16">
      <t>ケイエイガクイン</t>
    </rPh>
    <phoneticPr fontId="3"/>
  </si>
  <si>
    <t>- 出願時語学要件：セクションスコアあり
- 出願可能学部：別表参照</t>
    <rPh sb="2" eb="4">
      <t>シュツガン</t>
    </rPh>
    <rPh sb="4" eb="5">
      <t>ジ</t>
    </rPh>
    <rPh sb="5" eb="7">
      <t>ゴガク</t>
    </rPh>
    <rPh sb="7" eb="9">
      <t>ヨウケン</t>
    </rPh>
    <phoneticPr fontId="3"/>
  </si>
  <si>
    <t>ブリュッセル自由大学ソルヴェイ経済・経営学院</t>
    <rPh sb="6" eb="8">
      <t>ジユウ</t>
    </rPh>
    <rPh sb="8" eb="10">
      <t>ダイガク</t>
    </rPh>
    <rPh sb="15" eb="17">
      <t>ケイザイ</t>
    </rPh>
    <rPh sb="18" eb="22">
      <t>ケイエイガクイン</t>
    </rPh>
    <phoneticPr fontId="3"/>
  </si>
  <si>
    <t>ポワティエ大学</t>
    <phoneticPr fontId="3"/>
  </si>
  <si>
    <t>- 出願時語学要件：フランス語のみ
- 出願可能学部：別表参照
- 冬出発は1セメのみ</t>
    <rPh sb="2" eb="4">
      <t>シュツガン</t>
    </rPh>
    <rPh sb="4" eb="5">
      <t>ジ</t>
    </rPh>
    <rPh sb="5" eb="7">
      <t>ゴガク</t>
    </rPh>
    <rPh sb="7" eb="9">
      <t>ヨウケン</t>
    </rPh>
    <rPh sb="14" eb="15">
      <t>ゴ</t>
    </rPh>
    <phoneticPr fontId="3"/>
  </si>
  <si>
    <t>スペイン語 
CEFR B1</t>
    <rPh sb="4" eb="5">
      <t>ゴ</t>
    </rPh>
    <phoneticPr fontId="3"/>
  </si>
  <si>
    <t>ケンブリッジ大学 【グローバルリーダー育成海外留学制度】</t>
    <rPh sb="6" eb="8">
      <t>ダイガク</t>
    </rPh>
    <rPh sb="19" eb="21">
      <t>イクセイ</t>
    </rPh>
    <rPh sb="21" eb="23">
      <t>カイガイ</t>
    </rPh>
    <rPh sb="23" eb="25">
      <t>リュウガク</t>
    </rPh>
    <rPh sb="25" eb="27">
      <t>セイド</t>
    </rPh>
    <phoneticPr fontId="2"/>
  </si>
  <si>
    <t>- 申請時語学要件:派遣先大学が設定するセクションスコア要件も満たすこと。
- 翌年度冬出発</t>
    <rPh sb="40" eb="43">
      <t>ヨクネンド</t>
    </rPh>
    <phoneticPr fontId="3"/>
  </si>
  <si>
    <t>ロンドン・スクール・オブ・エコノミクス 【グローバルリーダー育成海外留学制度】</t>
    <rPh sb="30" eb="32">
      <t>イクセイ</t>
    </rPh>
    <rPh sb="32" eb="34">
      <t>カイガイ</t>
    </rPh>
    <rPh sb="34" eb="36">
      <t>リュウガク</t>
    </rPh>
    <rPh sb="36" eb="38">
      <t>セイド</t>
    </rPh>
    <phoneticPr fontId="2"/>
  </si>
  <si>
    <t>オックスフォード大学 【グローバルリーダー育成海外留学制度】</t>
    <rPh sb="8" eb="10">
      <t>ダイガク</t>
    </rPh>
    <rPh sb="21" eb="23">
      <t>イクセイ</t>
    </rPh>
    <rPh sb="23" eb="25">
      <t>カイガイ</t>
    </rPh>
    <rPh sb="25" eb="27">
      <t>リュウガク</t>
    </rPh>
    <rPh sb="27" eb="29">
      <t>セイド</t>
    </rPh>
    <phoneticPr fontId="2"/>
  </si>
  <si>
    <t>バーミンガム大学</t>
    <phoneticPr fontId="3"/>
  </si>
  <si>
    <t>マンチェスター大学</t>
    <phoneticPr fontId="3"/>
  </si>
  <si>
    <t>- 出願時語学要件を確認すること（左記参考値）
- 出願可能学部：別表参照</t>
    <rPh sb="2" eb="5">
      <t>シュツガンジ</t>
    </rPh>
    <rPh sb="5" eb="9">
      <t>ゴガクヨウケン</t>
    </rPh>
    <rPh sb="10" eb="12">
      <t>カクニン</t>
    </rPh>
    <rPh sb="17" eb="19">
      <t>サキ</t>
    </rPh>
    <rPh sb="19" eb="22">
      <t>サンコウチ</t>
    </rPh>
    <phoneticPr fontId="3"/>
  </si>
  <si>
    <t>ニューカッスル大学</t>
    <phoneticPr fontId="3"/>
  </si>
  <si>
    <t>ケンブリッジ大学アジア・中東研究学部</t>
    <rPh sb="12" eb="14">
      <t>チュウトウ</t>
    </rPh>
    <rPh sb="14" eb="18">
      <t>ケンキュウガクブ</t>
    </rPh>
    <phoneticPr fontId="3"/>
  </si>
  <si>
    <t>ブリストル大学</t>
    <phoneticPr fontId="3"/>
  </si>
  <si>
    <t>ルイス大学</t>
    <phoneticPr fontId="3"/>
  </si>
  <si>
    <t>ゲント大学</t>
    <rPh sb="3" eb="5">
      <t>ダイガク</t>
    </rPh>
    <phoneticPr fontId="3"/>
  </si>
  <si>
    <t>- 出願可能学部：別表参照
-　出願要件：学部によって異なる</t>
    <rPh sb="16" eb="20">
      <t>シュツガンヨウケン</t>
    </rPh>
    <rPh sb="21" eb="23">
      <t>ガクブ</t>
    </rPh>
    <rPh sb="27" eb="28">
      <t>コト</t>
    </rPh>
    <phoneticPr fontId="3"/>
  </si>
  <si>
    <t>ルーヴェン・カトリック大学
 Faculty of Economics and Business</t>
    <phoneticPr fontId="3"/>
  </si>
  <si>
    <t>ロモノーソフ・モスクワ国立総合大学</t>
    <rPh sb="11" eb="13">
      <t>コクリツ</t>
    </rPh>
    <rPh sb="13" eb="15">
      <t>ソウゴウ</t>
    </rPh>
    <rPh sb="15" eb="17">
      <t>ダイガク</t>
    </rPh>
    <phoneticPr fontId="3"/>
  </si>
  <si>
    <t>ミシガン大学</t>
    <phoneticPr fontId="3"/>
  </si>
  <si>
    <t>ミネソタ大学 College of Liberal Arts</t>
    <phoneticPr fontId="3"/>
  </si>
  <si>
    <t>ハワイ大学マノア校(授業料徴収)</t>
    <rPh sb="10" eb="13">
      <t>ジュギョウリョウ</t>
    </rPh>
    <rPh sb="13" eb="15">
      <t>チョウシュウ</t>
    </rPh>
    <phoneticPr fontId="3"/>
  </si>
  <si>
    <t>-【Hoakipa Scholarship Program】
-【Regular Exchange Students】 との併願可
- (Business):GPA要件3.0</t>
    <rPh sb="62" eb="64">
      <t>ヘイガン</t>
    </rPh>
    <rPh sb="64" eb="65">
      <t>カ</t>
    </rPh>
    <rPh sb="82" eb="84">
      <t>ヨウケン</t>
    </rPh>
    <phoneticPr fontId="3"/>
  </si>
  <si>
    <t>ブリティッシュ・コロンビア大学</t>
    <phoneticPr fontId="3"/>
  </si>
  <si>
    <t>ローザンヌ大学</t>
    <rPh sb="5" eb="7">
      <t>ダイガク</t>
    </rPh>
    <phoneticPr fontId="3"/>
  </si>
  <si>
    <t>ルンド大学</t>
    <rPh sb="3" eb="5">
      <t>ダイガク</t>
    </rPh>
    <phoneticPr fontId="3"/>
  </si>
  <si>
    <t>ミネソタ大学 Carlson School of Management</t>
    <phoneticPr fontId="3"/>
  </si>
  <si>
    <t>サウス・カロライナ大学</t>
    <phoneticPr fontId="3"/>
  </si>
  <si>
    <t>ワシントン大学</t>
    <rPh sb="5" eb="7">
      <t>ダイガク</t>
    </rPh>
    <phoneticPr fontId="3"/>
  </si>
  <si>
    <t>キングス・カレッジ・ロンドン大学</t>
    <rPh sb="14" eb="16">
      <t>ダイガク</t>
    </rPh>
    <phoneticPr fontId="3"/>
  </si>
  <si>
    <t>チュラロンコン大学</t>
    <rPh sb="7" eb="9">
      <t>ダイガク</t>
    </rPh>
    <phoneticPr fontId="3"/>
  </si>
  <si>
    <t>高麗大学 Business School</t>
    <phoneticPr fontId="3"/>
  </si>
  <si>
    <t>ルートヴィヒ・マクシミリアン大学ミュンヘン</t>
    <rPh sb="14" eb="16">
      <t>ダイガク</t>
    </rPh>
    <phoneticPr fontId="3"/>
  </si>
  <si>
    <t xml:space="preserve"> - 冬出発は1セメのみ
- 出願時語学要件：セクションスコアあり</t>
    <phoneticPr fontId="3"/>
  </si>
  <si>
    <t>-　【Regular Exchange Students】 
- 冬出発は1セメのみ</t>
    <phoneticPr fontId="3"/>
  </si>
  <si>
    <t>令和8（2026）年夏出発海外派遣留学制度／グローバルリーダー育成海外留学制度</t>
    <rPh sb="0" eb="1">
      <t>レイ</t>
    </rPh>
    <rPh sb="1" eb="2">
      <t>ワ</t>
    </rPh>
    <rPh sb="10" eb="11">
      <t>ナツ</t>
    </rPh>
    <rPh sb="11" eb="13">
      <t>シュッパツ</t>
    </rPh>
    <rPh sb="13" eb="21">
      <t>カイガイハケンリュウガクセイド</t>
    </rPh>
    <rPh sb="31" eb="33">
      <t>イクセイ</t>
    </rPh>
    <rPh sb="33" eb="39">
      <t>カイガイリュウガクセイド</t>
    </rPh>
    <phoneticPr fontId="3"/>
  </si>
  <si>
    <t>2026夏出発①　募集</t>
    <rPh sb="4" eb="5">
      <t>ナツ</t>
    </rPh>
    <rPh sb="5" eb="7">
      <t>シュッパツ</t>
    </rPh>
    <rPh sb="9" eb="11">
      <t>ボシュウ</t>
    </rPh>
    <phoneticPr fontId="3"/>
  </si>
  <si>
    <t>調整中</t>
    <rPh sb="0" eb="3">
      <t>チョウセイチュウ</t>
    </rPh>
    <phoneticPr fontId="3"/>
  </si>
  <si>
    <t>トゥールーズ第一キャピトル大学</t>
    <phoneticPr fontId="3"/>
  </si>
  <si>
    <t>2025夏出発②　募集</t>
    <rPh sb="4" eb="5">
      <t>ナツ</t>
    </rPh>
    <rPh sb="5" eb="7">
      <t>シュッパツ</t>
    </rPh>
    <rPh sb="9" eb="11">
      <t>ボシュウ</t>
    </rPh>
    <phoneticPr fontId="3"/>
  </si>
  <si>
    <t>5名</t>
  </si>
  <si>
    <t>2.0
（２人）</t>
  </si>
  <si>
    <t>募集なし</t>
  </si>
  <si>
    <t>2.0
(協議中)</t>
  </si>
  <si>
    <t>3人</t>
  </si>
  <si>
    <r>
      <t xml:space="preserve">- 大学院生のみ応募可能
- </t>
    </r>
    <r>
      <rPr>
        <sz val="11"/>
        <color rgb="FFFF0000"/>
        <rFont val="Meiryo UI"/>
        <family val="3"/>
        <charset val="128"/>
      </rPr>
      <t>秋からの</t>
    </r>
    <r>
      <rPr>
        <sz val="11"/>
        <rFont val="Meiryo UI"/>
        <family val="3"/>
        <charset val="128"/>
      </rPr>
      <t>2ターム（１セメスター）留学のみ
- 派遣先大学の語学要件・成績要件を満たすこと。</t>
    </r>
    <rPh sb="2" eb="4">
      <t>ダイガク</t>
    </rPh>
    <rPh sb="4" eb="6">
      <t>インセイ</t>
    </rPh>
    <rPh sb="8" eb="10">
      <t>オウボ</t>
    </rPh>
    <rPh sb="10" eb="12">
      <t>カノウ</t>
    </rPh>
    <rPh sb="15" eb="16">
      <t>アキ</t>
    </rPh>
    <rPh sb="31" eb="33">
      <t>リュウガク</t>
    </rPh>
    <rPh sb="38" eb="43">
      <t>ハケンサキダイガク</t>
    </rPh>
    <rPh sb="44" eb="48">
      <t>ゴガクヨウケン</t>
    </rPh>
    <rPh sb="49" eb="51">
      <t>セイセキ</t>
    </rPh>
    <rPh sb="51" eb="53">
      <t>ヨウケン</t>
    </rPh>
    <rPh sb="54" eb="55">
      <t>ミ</t>
    </rPh>
    <phoneticPr fontId="3"/>
  </si>
  <si>
    <r>
      <t xml:space="preserve">- 出願時語学要件：セクションスコアあり
- 出願可能学部：別表参照
</t>
    </r>
    <r>
      <rPr>
        <sz val="11"/>
        <color rgb="FFFF0000"/>
        <rFont val="Meiryo UI"/>
        <family val="3"/>
        <charset val="128"/>
      </rPr>
      <t>- 学部生（商・経）のみ出願可能</t>
    </r>
    <rPh sb="2" eb="4">
      <t>シュツガン</t>
    </rPh>
    <rPh sb="4" eb="5">
      <t>ジ</t>
    </rPh>
    <rPh sb="5" eb="7">
      <t>ゴガク</t>
    </rPh>
    <rPh sb="7" eb="9">
      <t>ヨウケン</t>
    </rPh>
    <rPh sb="37" eb="40">
      <t>ガクブセイ</t>
    </rPh>
    <rPh sb="41" eb="42">
      <t>ショウ</t>
    </rPh>
    <rPh sb="43" eb="44">
      <t>キョウ</t>
    </rPh>
    <rPh sb="47" eb="51">
      <t>シュツガンカノウ</t>
    </rPh>
    <phoneticPr fontId="3"/>
  </si>
  <si>
    <r>
      <t xml:space="preserve"> - 冬出発は1セメのみ
</t>
    </r>
    <r>
      <rPr>
        <sz val="11"/>
        <color rgb="FFFF0000"/>
        <rFont val="Meiryo UI"/>
        <family val="3"/>
        <charset val="128"/>
      </rPr>
      <t>- 出願可能な学生は。原則として商学部及び経営管理研究科所属の学生。他所属の学生は事前に教務課に連絡すること。</t>
    </r>
    <rPh sb="15" eb="19">
      <t>シュツガンカノウ</t>
    </rPh>
    <rPh sb="20" eb="22">
      <t>ガクセイ</t>
    </rPh>
    <rPh sb="24" eb="26">
      <t>ゲンソク</t>
    </rPh>
    <rPh sb="29" eb="32">
      <t>ショウガクブ</t>
    </rPh>
    <rPh sb="32" eb="33">
      <t>オヨ</t>
    </rPh>
    <rPh sb="34" eb="41">
      <t>ケイエイカンリケンキュウカ</t>
    </rPh>
    <rPh sb="41" eb="43">
      <t>ショゾク</t>
    </rPh>
    <rPh sb="44" eb="46">
      <t>ガクセイ</t>
    </rPh>
    <rPh sb="47" eb="50">
      <t>ホカショゾク</t>
    </rPh>
    <rPh sb="51" eb="53">
      <t>ガクセイ</t>
    </rPh>
    <rPh sb="54" eb="56">
      <t>ジゼン</t>
    </rPh>
    <rPh sb="57" eb="60">
      <t>キョウムカ</t>
    </rPh>
    <rPh sb="61" eb="63">
      <t>レンラク</t>
    </rPh>
    <phoneticPr fontId="3"/>
  </si>
  <si>
    <t>5人</t>
    <rPh sb="1" eb="2">
      <t>ニン</t>
    </rPh>
    <phoneticPr fontId="3"/>
  </si>
  <si>
    <t>2.0（2人）</t>
    <rPh sb="5" eb="6">
      <t>ニン</t>
    </rPh>
    <phoneticPr fontId="3"/>
  </si>
  <si>
    <t>合計2.0</t>
    <rPh sb="0" eb="2">
      <t>ゴウケイ</t>
    </rPh>
    <phoneticPr fontId="3"/>
  </si>
  <si>
    <t>カレル大学</t>
    <rPh sb="3" eb="5">
      <t>ダイガク</t>
    </rPh>
    <phoneticPr fontId="3"/>
  </si>
  <si>
    <r>
      <t xml:space="preserve">- 出願時語学要件：セクションスコアあり
- 出願可能学部：別表参照
</t>
    </r>
    <r>
      <rPr>
        <sz val="11"/>
        <color rgb="FFFF0000"/>
        <rFont val="Meiryo UI"/>
        <family val="3"/>
        <charset val="128"/>
      </rPr>
      <t>- １年間</t>
    </r>
    <rPh sb="2" eb="4">
      <t>シュツガン</t>
    </rPh>
    <rPh sb="4" eb="5">
      <t>ジ</t>
    </rPh>
    <rPh sb="5" eb="7">
      <t>ゴガク</t>
    </rPh>
    <rPh sb="7" eb="9">
      <t>ヨウケン</t>
    </rPh>
    <rPh sb="38" eb="40">
      <t>ネンカン</t>
    </rPh>
    <phoneticPr fontId="3"/>
  </si>
  <si>
    <t>20104-AS</t>
    <phoneticPr fontId="3"/>
  </si>
  <si>
    <t>20104-WS</t>
    <phoneticPr fontId="3"/>
  </si>
  <si>
    <t>10801-SB</t>
    <phoneticPr fontId="3"/>
  </si>
  <si>
    <t>10801-IB</t>
    <phoneticPr fontId="3"/>
  </si>
  <si>
    <t>10203-BE</t>
    <phoneticPr fontId="3"/>
  </si>
  <si>
    <r>
      <t>ペンシル</t>
    </r>
    <r>
      <rPr>
        <sz val="12"/>
        <color rgb="FFFF0000"/>
        <rFont val="Meiryo UI"/>
        <family val="3"/>
        <charset val="128"/>
      </rPr>
      <t>ベ</t>
    </r>
    <r>
      <rPr>
        <sz val="12"/>
        <rFont val="Meiryo UI"/>
        <family val="3"/>
        <charset val="128"/>
      </rPr>
      <t>ニア大学 The College of Arts and Sciences</t>
    </r>
    <rPh sb="7" eb="9">
      <t>ダイガク</t>
    </rPh>
    <phoneticPr fontId="2"/>
  </si>
  <si>
    <r>
      <t>ペンシル</t>
    </r>
    <r>
      <rPr>
        <sz val="12"/>
        <color rgb="FFFF0000"/>
        <rFont val="Meiryo UI"/>
        <family val="3"/>
        <charset val="128"/>
      </rPr>
      <t>ベ</t>
    </r>
    <r>
      <rPr>
        <sz val="12"/>
        <rFont val="Meiryo UI"/>
        <family val="3"/>
        <charset val="128"/>
      </rPr>
      <t>ニア大学 The Wharton School</t>
    </r>
    <rPh sb="7" eb="9">
      <t>ダイガク</t>
    </rPh>
    <phoneticPr fontId="2"/>
  </si>
  <si>
    <t>制限なし</t>
    <rPh sb="0" eb="2">
      <t>セイゲン</t>
    </rPh>
    <phoneticPr fontId="3"/>
  </si>
  <si>
    <t>-</t>
    <phoneticPr fontId="3"/>
  </si>
  <si>
    <t>- 出願時語学要件を確認すること（左記参考値）</t>
    <phoneticPr fontId="3"/>
  </si>
  <si>
    <t>トロント大学</t>
    <rPh sb="4" eb="6">
      <t>ダイガク</t>
    </rPh>
    <phoneticPr fontId="3"/>
  </si>
  <si>
    <t>- 出願時語学要件を確認すること（左記参考値）
- 出願時語学要件：セクションスコアあり</t>
    <rPh sb="26" eb="28">
      <t>シュツガン</t>
    </rPh>
    <rPh sb="28" eb="29">
      <t>ジ</t>
    </rPh>
    <rPh sb="29" eb="31">
      <t>ゴガク</t>
    </rPh>
    <rPh sb="31" eb="33">
      <t>ヨウケン</t>
    </rPh>
    <phoneticPr fontId="3"/>
  </si>
  <si>
    <t>合計3.0</t>
    <rPh sb="0" eb="2">
      <t>ゴウケイ</t>
    </rPh>
    <phoneticPr fontId="3"/>
  </si>
  <si>
    <r>
      <t xml:space="preserve">中国語
HSK Level </t>
    </r>
    <r>
      <rPr>
        <sz val="12"/>
        <color rgb="FFFF0000"/>
        <rFont val="Meiryo UI"/>
        <family val="3"/>
        <charset val="128"/>
      </rPr>
      <t>6</t>
    </r>
    <r>
      <rPr>
        <sz val="12"/>
        <rFont val="Meiryo UI"/>
        <family val="3"/>
        <charset val="128"/>
      </rPr>
      <t xml:space="preserve"> / 中検2級</t>
    </r>
    <rPh sb="0" eb="3">
      <t>チュウゴクゴ</t>
    </rPh>
    <rPh sb="18" eb="20">
      <t>チュウケン</t>
    </rPh>
    <rPh sb="21" eb="22">
      <t>キュウ</t>
    </rPh>
    <phoneticPr fontId="3"/>
  </si>
  <si>
    <r>
      <t>- 出願時、</t>
    </r>
    <r>
      <rPr>
        <sz val="11"/>
        <color rgb="FFFF0000"/>
        <rFont val="Meiryo UI"/>
        <family val="3"/>
        <charset val="128"/>
      </rPr>
      <t>左記もしくはCEFRB2レベルの</t>
    </r>
    <r>
      <rPr>
        <sz val="11"/>
        <rFont val="Meiryo UI"/>
        <family val="3"/>
        <charset val="128"/>
      </rPr>
      <t>語学スコアの提出が求められる。
- 冬出発は1セメのみ</t>
    </r>
    <rPh sb="2" eb="5">
      <t>シュツガンジ</t>
    </rPh>
    <rPh sb="6" eb="8">
      <t>サキ</t>
    </rPh>
    <rPh sb="22" eb="24">
      <t>ゴガク</t>
    </rPh>
    <rPh sb="28" eb="30">
      <t>テイシュツ</t>
    </rPh>
    <rPh sb="31" eb="32">
      <t>モト</t>
    </rPh>
    <phoneticPr fontId="3"/>
  </si>
  <si>
    <r>
      <t>- 大学院生は応募</t>
    </r>
    <r>
      <rPr>
        <sz val="11"/>
        <color rgb="FFFF0000"/>
        <rFont val="Meiryo UI"/>
        <family val="3"/>
        <charset val="128"/>
      </rPr>
      <t>先として選択</t>
    </r>
    <r>
      <rPr>
        <sz val="11"/>
        <rFont val="Meiryo UI"/>
        <family val="3"/>
        <charset val="128"/>
      </rPr>
      <t>可能な学部が限られる
- 冬出発は1セメのみ</t>
    </r>
    <rPh sb="2" eb="6">
      <t>ダイガクインセイ</t>
    </rPh>
    <rPh sb="7" eb="9">
      <t>オウボ</t>
    </rPh>
    <rPh sb="9" eb="10">
      <t>サキ</t>
    </rPh>
    <rPh sb="13" eb="15">
      <t>センタク</t>
    </rPh>
    <rPh sb="15" eb="17">
      <t>カノウ</t>
    </rPh>
    <rPh sb="18" eb="20">
      <t>ガクブ</t>
    </rPh>
    <rPh sb="21" eb="22">
      <t>カギ</t>
    </rPh>
    <phoneticPr fontId="3"/>
  </si>
  <si>
    <r>
      <t>- 出願可能学部：別表参照
- 冬出発は1セメのみ</t>
    </r>
    <r>
      <rPr>
        <sz val="11"/>
        <color rgb="FFFF0000"/>
        <rFont val="Meiryo UI"/>
        <family val="3"/>
        <charset val="128"/>
      </rPr>
      <t xml:space="preserve">
- 留学開始時に2.5年（5学期）分を終了していること</t>
    </r>
    <phoneticPr fontId="3"/>
  </si>
  <si>
    <t>合計4.0</t>
    <rPh sb="0" eb="2">
      <t>ゴウケイ</t>
    </rPh>
    <phoneticPr fontId="3"/>
  </si>
  <si>
    <t>【中国語】
HSK Level 4
(180点以上)</t>
    <phoneticPr fontId="3"/>
  </si>
  <si>
    <t>1名</t>
    <rPh sb="1" eb="2">
      <t>メイ</t>
    </rPh>
    <phoneticPr fontId="3"/>
  </si>
  <si>
    <r>
      <rPr>
        <sz val="12"/>
        <rFont val="Meiryo UI"/>
        <family val="3"/>
        <charset val="128"/>
      </rPr>
      <t>アールト大学</t>
    </r>
    <r>
      <rPr>
        <sz val="12"/>
        <color rgb="FFFF0000"/>
        <rFont val="Meiryo UI"/>
        <family val="3"/>
        <charset val="128"/>
      </rPr>
      <t xml:space="preserve">
　School of Business (Bachelor's Program in International Business)</t>
    </r>
    <rPh sb="4" eb="6">
      <t>ダイガク</t>
    </rPh>
    <phoneticPr fontId="6"/>
  </si>
  <si>
    <r>
      <rPr>
        <sz val="11"/>
        <color rgb="FFFF0000"/>
        <rFont val="Meiryo UI"/>
        <family val="3"/>
        <charset val="128"/>
      </rPr>
      <t>- 出願時語学要件：セクションスコアあり</t>
    </r>
    <r>
      <rPr>
        <sz val="11"/>
        <rFont val="Meiryo UI"/>
        <family val="3"/>
        <charset val="128"/>
      </rPr>
      <t xml:space="preserve">
- 冬出発は1セメのみ</t>
    </r>
    <phoneticPr fontId="3"/>
  </si>
  <si>
    <r>
      <t xml:space="preserve">- </t>
    </r>
    <r>
      <rPr>
        <sz val="11"/>
        <color rgb="FFFF0000"/>
        <rFont val="Meiryo UI"/>
        <family val="3"/>
        <charset val="128"/>
      </rPr>
      <t>Bachelor's Program in International Business以外の他のSchool of Businessのプログラム</t>
    </r>
    <r>
      <rPr>
        <sz val="11"/>
        <rFont val="Meiryo UI"/>
        <family val="3"/>
        <charset val="128"/>
      </rPr>
      <t xml:space="preserve">との併願可
</t>
    </r>
    <r>
      <rPr>
        <sz val="11"/>
        <color rgb="FFFF0000"/>
        <rFont val="Meiryo UI"/>
        <family val="3"/>
        <charset val="128"/>
      </rPr>
      <t>- 学部生（商・経）のみ出願可能</t>
    </r>
    <rPh sb="49" eb="50">
      <t>ホカ</t>
    </rPh>
    <rPh sb="77" eb="79">
      <t>ヘイガン</t>
    </rPh>
    <rPh sb="79" eb="80">
      <t>カ</t>
    </rPh>
    <rPh sb="83" eb="86">
      <t>ガクブセイ</t>
    </rPh>
    <rPh sb="93" eb="97">
      <t>シュツガンカノウ</t>
    </rPh>
    <phoneticPr fontId="3"/>
  </si>
  <si>
    <r>
      <rPr>
        <sz val="12"/>
        <rFont val="Meiryo UI"/>
        <family val="3"/>
        <charset val="128"/>
      </rPr>
      <t>アールト大学</t>
    </r>
    <r>
      <rPr>
        <sz val="12"/>
        <color rgb="FFFF0000"/>
        <rFont val="Meiryo UI"/>
        <family val="3"/>
        <charset val="128"/>
      </rPr>
      <t xml:space="preserve">
　School of Business (International Business以外)</t>
    </r>
    <rPh sb="50" eb="52">
      <t>イガイ</t>
    </rPh>
    <phoneticPr fontId="6"/>
  </si>
  <si>
    <t>中国語
HSK Level 4
(180点以上）</t>
    <rPh sb="0" eb="3">
      <t>チュウゴクゴ</t>
    </rPh>
    <rPh sb="20" eb="21">
      <t>テン</t>
    </rPh>
    <rPh sb="21" eb="23">
      <t>イジョウ</t>
    </rPh>
    <phoneticPr fontId="3"/>
  </si>
  <si>
    <t xml:space="preserve"> ー</t>
    <phoneticPr fontId="3"/>
  </si>
  <si>
    <r>
      <t xml:space="preserve">- </t>
    </r>
    <r>
      <rPr>
        <sz val="11"/>
        <color rgb="FFFF0000"/>
        <rFont val="Meiryo UI"/>
        <family val="3"/>
        <charset val="128"/>
      </rPr>
      <t>Bachelor's Program in International Business</t>
    </r>
    <r>
      <rPr>
        <sz val="11"/>
        <rFont val="Meiryo UI"/>
        <family val="3"/>
        <charset val="128"/>
      </rPr>
      <t>との併願可</t>
    </r>
    <r>
      <rPr>
        <strike/>
        <sz val="11"/>
        <rFont val="Meiryo UI"/>
        <family val="3"/>
        <charset val="128"/>
      </rPr>
      <t xml:space="preserve">
</t>
    </r>
    <r>
      <rPr>
        <sz val="11"/>
        <color rgb="FFFF0000"/>
        <rFont val="Meiryo UI"/>
        <family val="3"/>
        <charset val="128"/>
      </rPr>
      <t xml:space="preserve">- 出願要件に履修要件あり
</t>
    </r>
    <r>
      <rPr>
        <sz val="11"/>
        <rFont val="Meiryo UI"/>
        <family val="3"/>
        <charset val="128"/>
      </rPr>
      <t>- 冬出発は1セメのみ</t>
    </r>
    <rPh sb="48" eb="50">
      <t>ヘイガン</t>
    </rPh>
    <rPh sb="50" eb="51">
      <t>カ</t>
    </rPh>
    <phoneticPr fontId="3"/>
  </si>
  <si>
    <r>
      <t xml:space="preserve">- 出願時語学要件：セクションスコアあり
</t>
    </r>
    <r>
      <rPr>
        <sz val="11"/>
        <color rgb="FFFF0000"/>
        <rFont val="Meiryo UI"/>
        <family val="3"/>
        <charset val="128"/>
      </rPr>
      <t>- 出願時語学要件を確認すること（左記参考値）</t>
    </r>
    <rPh sb="2" eb="4">
      <t>シュツガン</t>
    </rPh>
    <rPh sb="4" eb="5">
      <t>ジ</t>
    </rPh>
    <rPh sb="5" eb="7">
      <t>ゴガク</t>
    </rPh>
    <rPh sb="7" eb="9">
      <t>ヨウケン</t>
    </rPh>
    <phoneticPr fontId="3"/>
  </si>
  <si>
    <t>- 出願時語学要件：セクションスコアあり</t>
    <phoneticPr fontId="3"/>
  </si>
  <si>
    <t>該当募集回</t>
    <rPh sb="0" eb="5">
      <t>ガイトウボシュウカイ</t>
    </rPh>
    <phoneticPr fontId="3"/>
  </si>
  <si>
    <t>夏</t>
  </si>
  <si>
    <t>（自動）
出発
時期</t>
    <rPh sb="1" eb="3">
      <t>ジドウ</t>
    </rPh>
    <rPh sb="5" eb="7">
      <t>シュッパツ</t>
    </rPh>
    <rPh sb="8" eb="10">
      <t>ジキ</t>
    </rPh>
    <phoneticPr fontId="3"/>
  </si>
  <si>
    <t>（自動）
出願要件
TOEFL</t>
    <rPh sb="1" eb="3">
      <t>ジドウ</t>
    </rPh>
    <rPh sb="5" eb="9">
      <t>シュツガンヨウケン</t>
    </rPh>
    <phoneticPr fontId="3"/>
  </si>
  <si>
    <t>（自動）
出願要件
IELTS</t>
    <rPh sb="1" eb="3">
      <t>ジドウ</t>
    </rPh>
    <rPh sb="5" eb="9">
      <t>シュツガンヨウケン</t>
    </rPh>
    <phoneticPr fontId="3"/>
  </si>
  <si>
    <t>教務課要メンテ！！！</t>
    <rPh sb="0" eb="3">
      <t>キョウムカ</t>
    </rPh>
    <rPh sb="3" eb="4">
      <t>ヨウ</t>
    </rPh>
    <phoneticPr fontId="3"/>
  </si>
  <si>
    <t>欧州</t>
    <rPh sb="0" eb="2">
      <t>オウシュウ</t>
    </rPh>
    <phoneticPr fontId="3"/>
  </si>
  <si>
    <t>地域</t>
    <rPh sb="0" eb="2">
      <t>チイキ</t>
    </rPh>
    <phoneticPr fontId="3"/>
  </si>
  <si>
    <t>オセアニア</t>
    <phoneticPr fontId="3"/>
  </si>
  <si>
    <t>アジア</t>
    <phoneticPr fontId="3"/>
  </si>
  <si>
    <t>グロリ</t>
    <phoneticPr fontId="3"/>
  </si>
  <si>
    <t>地域
/区分</t>
    <rPh sb="0" eb="2">
      <t>チイキ</t>
    </rPh>
    <rPh sb="4" eb="6">
      <t>クブン</t>
    </rPh>
    <phoneticPr fontId="3"/>
  </si>
  <si>
    <t>北米・中南米</t>
    <rPh sb="0" eb="2">
      <t>ホクベイ</t>
    </rPh>
    <rPh sb="3" eb="6">
      <t>チュウナンベイ</t>
    </rPh>
    <rPh sb="4" eb="6">
      <t>ナンベイ</t>
    </rPh>
    <phoneticPr fontId="3"/>
  </si>
  <si>
    <t>部局間交流</t>
    <rPh sb="0" eb="3">
      <t>ブキョクカン</t>
    </rPh>
    <rPh sb="3" eb="5">
      <t>コウリュウ</t>
    </rPh>
    <phoneticPr fontId="3"/>
  </si>
  <si>
    <t>東呉大学</t>
    <rPh sb="0" eb="1">
      <t>ヒガシ</t>
    </rPh>
    <rPh sb="1" eb="2">
      <t>クレ</t>
    </rPh>
    <rPh sb="2" eb="4">
      <t>ダイガク</t>
    </rPh>
    <phoneticPr fontId="3"/>
  </si>
  <si>
    <t>※派遣留学制度では、夏出発第一回・第二回募集においては出発時期は「夏」、冬出発募集においては出発時期は「冬」に限る。
　 募集回とは別の出発時期は選択不可。
※グローバルリーダー育成海外留学制度では出発時期は派遣先大学によって異なる。夏は7月から10月、冬は1月から4月に始まる学期である。
※【地域/区分】欄は、派遣留学制度の場合は別表１の全学交流協定の地域区分、もしくは部局間交流協定の場合は「部局間交流」を選択する。
　　グローバルリーダー育成海外留学制度を利用したい場合は「グロリ」を選択する。
※【派遣先大学】欄は【地域/区分】欄の選択に応じて絞り込まれる。
※【出発時期】欄は、【派遣先大学】欄の入力内容によって自動的に入力される。</t>
    <rPh sb="10" eb="13">
      <t>ナツシュッパツ</t>
    </rPh>
    <rPh sb="13" eb="16">
      <t>ダイイチカイ</t>
    </rPh>
    <rPh sb="17" eb="20">
      <t>ダイニカイ</t>
    </rPh>
    <rPh sb="20" eb="22">
      <t>ボシュウ</t>
    </rPh>
    <rPh sb="27" eb="31">
      <t>シュッパツジキ</t>
    </rPh>
    <rPh sb="33" eb="34">
      <t>ナツ</t>
    </rPh>
    <rPh sb="36" eb="39">
      <t>フユシュッパツ</t>
    </rPh>
    <rPh sb="39" eb="41">
      <t>ボシュウ</t>
    </rPh>
    <rPh sb="61" eb="64">
      <t>ボシュウカイ</t>
    </rPh>
    <rPh sb="75" eb="77">
      <t>フカ</t>
    </rPh>
    <rPh sb="151" eb="153">
      <t>クブン</t>
    </rPh>
    <rPh sb="154" eb="155">
      <t>ラン</t>
    </rPh>
    <rPh sb="164" eb="166">
      <t>バアイ</t>
    </rPh>
    <rPh sb="167" eb="169">
      <t>ベッピョウ</t>
    </rPh>
    <rPh sb="171" eb="175">
      <t>ゼンガクコウリュウ</t>
    </rPh>
    <rPh sb="175" eb="177">
      <t>キョウテイ</t>
    </rPh>
    <rPh sb="180" eb="182">
      <t>クブン</t>
    </rPh>
    <rPh sb="187" eb="190">
      <t>ブキョクカン</t>
    </rPh>
    <rPh sb="190" eb="194">
      <t>コウリュウキョウテイ</t>
    </rPh>
    <rPh sb="195" eb="197">
      <t>バアイ</t>
    </rPh>
    <rPh sb="199" eb="202">
      <t>ブキョクカン</t>
    </rPh>
    <rPh sb="202" eb="204">
      <t>コウリュウ</t>
    </rPh>
    <rPh sb="206" eb="208">
      <t>センタク</t>
    </rPh>
    <rPh sb="254" eb="259">
      <t>ハケンサキダイガク</t>
    </rPh>
    <rPh sb="271" eb="273">
      <t>センタク</t>
    </rPh>
    <rPh sb="274" eb="275">
      <t>オウ</t>
    </rPh>
    <rPh sb="277" eb="278">
      <t>シボ</t>
    </rPh>
    <rPh sb="279" eb="280">
      <t>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</si>
</sst>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
    <numFmt numFmtId="177" formatCode="yyyy&quot;年&quot;m&quot;月&quot;;@"/>
    <numFmt numFmtId="178" formatCode="0.0_);[Red]\(0.0\)"/>
    <numFmt numFmtId="179" formatCode="0.0_ "/>
    <numFmt numFmtId="180" formatCode="0_);[Red]\(0\)"/>
    <numFmt numFmtId="181" formatCode="0.00_ "/>
  </numFmts>
  <fonts count="26" x14ac:knownFonts="1">
    <font>
      <sz val="11"/>
      <color theme="1"/>
      <name val="ＭＳ Ｐゴシック"/>
      <family val="2"/>
      <scheme val="minor"/>
    </font>
    <font>
      <sz val="11"/>
      <color theme="1"/>
      <name val="ＭＳ Ｐゴシック"/>
      <family val="2"/>
      <charset val="128"/>
      <scheme val="minor"/>
    </font>
    <font>
      <sz val="11"/>
      <color theme="1"/>
      <name val="ＭＳ Ｐゴシック"/>
      <family val="2"/>
      <scheme val="minor"/>
    </font>
    <font>
      <sz val="6"/>
      <name val="ＭＳ Ｐゴシック"/>
      <family val="3"/>
      <charset val="128"/>
      <scheme val="minor"/>
    </font>
    <font>
      <sz val="11"/>
      <color theme="1"/>
      <name val="Meiryo UI"/>
      <family val="3"/>
      <charset val="128"/>
    </font>
    <font>
      <sz val="11"/>
      <name val="Meiryo UI"/>
      <family val="3"/>
      <charset val="128"/>
    </font>
    <font>
      <sz val="16"/>
      <color theme="1"/>
      <name val="Meiryo UI"/>
      <family val="3"/>
      <charset val="128"/>
    </font>
    <font>
      <sz val="10"/>
      <color theme="1"/>
      <name val="Meiryo UI"/>
      <family val="3"/>
      <charset val="128"/>
    </font>
    <font>
      <sz val="12"/>
      <name val="Meiryo UI"/>
      <family val="3"/>
      <charset val="128"/>
    </font>
    <font>
      <sz val="12"/>
      <color theme="1"/>
      <name val="Meiryo UI"/>
      <family val="3"/>
      <charset val="128"/>
    </font>
    <font>
      <sz val="14"/>
      <color theme="0"/>
      <name val="Meiryo UI"/>
      <family val="3"/>
      <charset val="128"/>
    </font>
    <font>
      <sz val="12"/>
      <color theme="0"/>
      <name val="Meiryo UI"/>
      <family val="3"/>
      <charset val="128"/>
    </font>
    <font>
      <sz val="11"/>
      <color theme="0"/>
      <name val="Meiryo UI"/>
      <family val="3"/>
      <charset val="128"/>
    </font>
    <font>
      <b/>
      <sz val="11"/>
      <color theme="0"/>
      <name val="Meiryo UI"/>
      <family val="3"/>
      <charset val="128"/>
    </font>
    <font>
      <sz val="9"/>
      <color theme="1"/>
      <name val="Meiryo UI"/>
      <family val="3"/>
      <charset val="128"/>
    </font>
    <font>
      <sz val="14"/>
      <name val="Meiryo UI"/>
      <family val="3"/>
      <charset val="128"/>
    </font>
    <font>
      <u/>
      <sz val="9.35"/>
      <color theme="10"/>
      <name val="ＭＳ Ｐゴシック"/>
      <family val="3"/>
      <charset val="128"/>
    </font>
    <font>
      <b/>
      <sz val="9"/>
      <color theme="0"/>
      <name val="Meiryo UI"/>
      <family val="3"/>
      <charset val="128"/>
    </font>
    <font>
      <b/>
      <sz val="10"/>
      <color theme="0"/>
      <name val="Meiryo UI"/>
      <family val="3"/>
      <charset val="128"/>
    </font>
    <font>
      <sz val="22"/>
      <color theme="1"/>
      <name val="Meiryo UI"/>
      <family val="3"/>
      <charset val="128"/>
    </font>
    <font>
      <sz val="11"/>
      <color rgb="FFFF0000"/>
      <name val="Meiryo UI"/>
      <family val="3"/>
      <charset val="128"/>
    </font>
    <font>
      <strike/>
      <sz val="11"/>
      <name val="Meiryo UI"/>
      <family val="3"/>
      <charset val="128"/>
    </font>
    <font>
      <sz val="12"/>
      <color rgb="FFFF0000"/>
      <name val="Meiryo UI"/>
      <family val="3"/>
      <charset val="128"/>
    </font>
    <font>
      <b/>
      <sz val="11"/>
      <color rgb="FFFF0000"/>
      <name val="Meiryo UI"/>
      <family val="3"/>
      <charset val="128"/>
    </font>
    <font>
      <sz val="14"/>
      <color theme="1"/>
      <name val="Meiryo UI"/>
      <family val="3"/>
      <charset val="128"/>
    </font>
    <font>
      <b/>
      <sz val="20"/>
      <color rgb="FFFF0000"/>
      <name val="Meiryo UI"/>
      <family val="3"/>
      <charset val="128"/>
    </font>
  </fonts>
  <fills count="10">
    <fill>
      <patternFill patternType="none"/>
    </fill>
    <fill>
      <patternFill patternType="gray125"/>
    </fill>
    <fill>
      <patternFill patternType="solid">
        <fgColor theme="9" tint="0.79998168889431442"/>
        <bgColor indexed="64"/>
      </patternFill>
    </fill>
    <fill>
      <patternFill patternType="solid">
        <fgColor theme="9"/>
        <bgColor indexed="64"/>
      </patternFill>
    </fill>
    <fill>
      <patternFill patternType="solid">
        <fgColor theme="0" tint="-0.499984740745262"/>
        <bgColor indexed="64"/>
      </patternFill>
    </fill>
    <fill>
      <patternFill patternType="solid">
        <fgColor theme="9" tint="-0.249977111117893"/>
        <bgColor indexed="64"/>
      </patternFill>
    </fill>
    <fill>
      <patternFill patternType="solid">
        <fgColor rgb="FFFF6600"/>
        <bgColor indexed="64"/>
      </patternFill>
    </fill>
    <fill>
      <patternFill patternType="solid">
        <fgColor theme="9"/>
        <bgColor theme="9"/>
      </patternFill>
    </fill>
    <fill>
      <patternFill patternType="solid">
        <fgColor theme="0" tint="-0.249977111117893"/>
        <bgColor indexed="64"/>
      </patternFill>
    </fill>
    <fill>
      <patternFill patternType="solid">
        <fgColor rgb="FFFFFF99"/>
        <bgColor indexed="64"/>
      </patternFill>
    </fill>
  </fills>
  <borders count="33">
    <border>
      <left/>
      <right/>
      <top/>
      <bottom/>
      <diagonal/>
    </border>
    <border>
      <left style="thin">
        <color indexed="64"/>
      </left>
      <right/>
      <top style="thin">
        <color indexed="64"/>
      </top>
      <bottom style="thin">
        <color indexed="64"/>
      </bottom>
      <diagonal/>
    </border>
    <border>
      <left style="thin">
        <color theme="9"/>
      </left>
      <right/>
      <top style="thin">
        <color theme="9"/>
      </top>
      <bottom/>
      <diagonal/>
    </border>
    <border>
      <left style="thin">
        <color theme="9"/>
      </left>
      <right style="thin">
        <color theme="9"/>
      </right>
      <top style="thin">
        <color theme="9"/>
      </top>
      <bottom style="thin">
        <color theme="9"/>
      </bottom>
      <diagonal/>
    </border>
    <border>
      <left/>
      <right style="thin">
        <color theme="9"/>
      </right>
      <top style="thin">
        <color theme="9"/>
      </top>
      <bottom/>
      <diagonal/>
    </border>
    <border>
      <left style="thin">
        <color theme="9"/>
      </left>
      <right/>
      <top style="thin">
        <color theme="9"/>
      </top>
      <bottom style="thin">
        <color theme="9"/>
      </bottom>
      <diagonal/>
    </border>
    <border>
      <left/>
      <right style="thin">
        <color theme="9"/>
      </right>
      <top style="thin">
        <color theme="9"/>
      </top>
      <bottom style="thin">
        <color theme="9"/>
      </bottom>
      <diagonal/>
    </border>
    <border>
      <left style="thin">
        <color theme="9"/>
      </left>
      <right style="thin">
        <color theme="9"/>
      </right>
      <top style="thin">
        <color theme="9"/>
      </top>
      <bottom/>
      <diagonal/>
    </border>
    <border>
      <left style="thin">
        <color theme="9"/>
      </left>
      <right/>
      <top/>
      <bottom/>
      <diagonal/>
    </border>
    <border>
      <left style="thin">
        <color indexed="64"/>
      </left>
      <right style="thin">
        <color indexed="64"/>
      </right>
      <top style="thin">
        <color indexed="64"/>
      </top>
      <bottom/>
      <diagonal/>
    </border>
    <border>
      <left/>
      <right style="thin">
        <color theme="9"/>
      </right>
      <top/>
      <bottom style="thin">
        <color theme="9"/>
      </bottom>
      <diagonal/>
    </border>
    <border>
      <left style="thick">
        <color rgb="FFFF6600"/>
      </left>
      <right/>
      <top style="thick">
        <color rgb="FFFF6600"/>
      </top>
      <bottom/>
      <diagonal/>
    </border>
    <border>
      <left style="thick">
        <color rgb="FFFF6600"/>
      </left>
      <right/>
      <top style="thin">
        <color theme="9"/>
      </top>
      <bottom style="thin">
        <color theme="9"/>
      </bottom>
      <diagonal/>
    </border>
    <border>
      <left style="thick">
        <color rgb="FFFF6600"/>
      </left>
      <right/>
      <top style="thin">
        <color theme="9"/>
      </top>
      <bottom style="thick">
        <color rgb="FFFF6600"/>
      </bottom>
      <diagonal/>
    </border>
    <border>
      <left style="thick">
        <color rgb="FFFF6600"/>
      </left>
      <right style="thin">
        <color indexed="64"/>
      </right>
      <top style="thick">
        <color rgb="FFFF6600"/>
      </top>
      <bottom style="thick">
        <color rgb="FFFF6600"/>
      </bottom>
      <diagonal/>
    </border>
    <border>
      <left style="thin">
        <color indexed="64"/>
      </left>
      <right style="thin">
        <color indexed="64"/>
      </right>
      <top style="thick">
        <color rgb="FFFF6600"/>
      </top>
      <bottom style="thick">
        <color rgb="FFFF6600"/>
      </bottom>
      <diagonal/>
    </border>
    <border>
      <left style="thin">
        <color indexed="64"/>
      </left>
      <right style="thick">
        <color rgb="FFFF6600"/>
      </right>
      <top style="thick">
        <color rgb="FFFF6600"/>
      </top>
      <bottom style="thick">
        <color rgb="FFFF6600"/>
      </bottom>
      <diagonal/>
    </border>
    <border>
      <left style="thick">
        <color rgb="FFFF0000"/>
      </left>
      <right style="thick">
        <color rgb="FFFF0000"/>
      </right>
      <top style="thick">
        <color rgb="FFFF0000"/>
      </top>
      <bottom style="thick">
        <color rgb="FFFF0000"/>
      </bottom>
      <diagonal/>
    </border>
    <border>
      <left style="thick">
        <color auto="1"/>
      </left>
      <right style="thick">
        <color auto="1"/>
      </right>
      <top style="thick">
        <color auto="1"/>
      </top>
      <bottom/>
      <diagonal/>
    </border>
    <border>
      <left style="thick">
        <color rgb="FFFF6600"/>
      </left>
      <right/>
      <top style="thick">
        <color rgb="FFFF6600"/>
      </top>
      <bottom style="thin">
        <color indexed="64"/>
      </bottom>
      <diagonal/>
    </border>
    <border>
      <left/>
      <right style="thick">
        <color rgb="FFFF6600"/>
      </right>
      <top style="thick">
        <color rgb="FFFF6600"/>
      </top>
      <bottom style="thin">
        <color indexed="64"/>
      </bottom>
      <diagonal/>
    </border>
    <border>
      <left style="thick">
        <color rgb="FFFF6600"/>
      </left>
      <right/>
      <top style="thin">
        <color indexed="64"/>
      </top>
      <bottom style="thick">
        <color rgb="FFFF6600"/>
      </bottom>
      <diagonal/>
    </border>
    <border>
      <left/>
      <right style="thick">
        <color rgb="FFFF6600"/>
      </right>
      <top style="thin">
        <color indexed="64"/>
      </top>
      <bottom style="thick">
        <color rgb="FFFF6600"/>
      </bottom>
      <diagonal/>
    </border>
    <border>
      <left style="thin">
        <color theme="9"/>
      </left>
      <right style="thin">
        <color theme="9"/>
      </right>
      <top/>
      <bottom style="thin">
        <color theme="9"/>
      </bottom>
      <diagonal/>
    </border>
    <border>
      <left style="thin">
        <color rgb="FFFF6600"/>
      </left>
      <right/>
      <top style="thick">
        <color rgb="FFFF6600"/>
      </top>
      <bottom/>
      <diagonal/>
    </border>
    <border>
      <left style="thick">
        <color rgb="FFFF6600"/>
      </left>
      <right/>
      <top style="thin">
        <color theme="9"/>
      </top>
      <bottom/>
      <diagonal/>
    </border>
    <border>
      <left style="thin">
        <color rgb="FFFF6600"/>
      </left>
      <right/>
      <top style="thin">
        <color rgb="FFFF6600"/>
      </top>
      <bottom/>
      <diagonal/>
    </border>
    <border>
      <left style="thin">
        <color rgb="FFFF6600"/>
      </left>
      <right/>
      <top style="thin">
        <color theme="9"/>
      </top>
      <bottom/>
      <diagonal/>
    </border>
    <border>
      <left style="thin">
        <color rgb="FFFF6600"/>
      </left>
      <right/>
      <top style="thin">
        <color rgb="FFFF6600"/>
      </top>
      <bottom style="thick">
        <color rgb="FFFF6600"/>
      </bottom>
      <diagonal/>
    </border>
    <border>
      <left style="thin">
        <color rgb="FFFF6600"/>
      </left>
      <right/>
      <top style="thin">
        <color theme="9"/>
      </top>
      <bottom style="thick">
        <color rgb="FFFF6600"/>
      </bottom>
      <diagonal/>
    </border>
    <border>
      <left style="thin">
        <color theme="9"/>
      </left>
      <right/>
      <top/>
      <bottom style="thin">
        <color theme="9"/>
      </bottom>
      <diagonal/>
    </border>
    <border>
      <left style="thin">
        <color theme="9"/>
      </left>
      <right style="thin">
        <color theme="9"/>
      </right>
      <top style="thin">
        <color theme="9"/>
      </top>
      <bottom style="double">
        <color indexed="64"/>
      </bottom>
      <diagonal/>
    </border>
    <border>
      <left/>
      <right style="thin">
        <color theme="9"/>
      </right>
      <top style="thin">
        <color theme="9"/>
      </top>
      <bottom style="double">
        <color indexed="64"/>
      </bottom>
      <diagonal/>
    </border>
  </borders>
  <cellStyleXfs count="4">
    <xf numFmtId="0" fontId="0" fillId="0" borderId="0"/>
    <xf numFmtId="0" fontId="1" fillId="0" borderId="0">
      <alignment vertical="center"/>
    </xf>
    <xf numFmtId="0" fontId="2" fillId="0" borderId="0"/>
    <xf numFmtId="0" fontId="16" fillId="0" borderId="0" applyNumberFormat="0" applyFill="0" applyBorder="0" applyAlignment="0" applyProtection="0">
      <alignment vertical="top"/>
      <protection locked="0"/>
    </xf>
  </cellStyleXfs>
  <cellXfs count="153">
    <xf numFmtId="0" fontId="0" fillId="0" borderId="0" xfId="0"/>
    <xf numFmtId="0" fontId="4" fillId="0" borderId="0" xfId="0" applyFont="1" applyAlignment="1">
      <alignment vertical="center" wrapText="1"/>
    </xf>
    <xf numFmtId="0" fontId="4" fillId="0" borderId="0" xfId="0" applyFont="1"/>
    <xf numFmtId="0" fontId="4" fillId="0" borderId="0" xfId="0" applyFont="1" applyAlignment="1">
      <alignment horizontal="center" vertical="center" wrapText="1"/>
    </xf>
    <xf numFmtId="0" fontId="5" fillId="4" borderId="0" xfId="0" applyFont="1" applyFill="1" applyAlignment="1">
      <alignment vertical="center" wrapText="1"/>
    </xf>
    <xf numFmtId="0" fontId="8" fillId="2" borderId="3" xfId="0" applyFont="1" applyFill="1" applyBorder="1" applyAlignment="1">
      <alignment horizontal="center" vertical="center" wrapText="1"/>
    </xf>
    <xf numFmtId="0" fontId="9" fillId="0" borderId="0" xfId="0" applyFont="1" applyAlignment="1">
      <alignment horizontal="center" vertical="center" wrapText="1"/>
    </xf>
    <xf numFmtId="178" fontId="8" fillId="2" borderId="3" xfId="0" applyNumberFormat="1" applyFont="1" applyFill="1" applyBorder="1" applyAlignment="1">
      <alignment horizontal="center" vertical="center" wrapText="1"/>
    </xf>
    <xf numFmtId="0" fontId="10" fillId="3" borderId="3" xfId="0" applyFont="1" applyFill="1" applyBorder="1" applyAlignment="1">
      <alignment vertical="center" wrapText="1"/>
    </xf>
    <xf numFmtId="0" fontId="10" fillId="3" borderId="3" xfId="0" applyFont="1" applyFill="1" applyBorder="1" applyAlignment="1">
      <alignment horizontal="center" vertical="center" wrapText="1"/>
    </xf>
    <xf numFmtId="0" fontId="11" fillId="3" borderId="3" xfId="0" applyFont="1" applyFill="1" applyBorder="1" applyAlignment="1">
      <alignment horizontal="center" vertical="center" wrapText="1"/>
    </xf>
    <xf numFmtId="176" fontId="8" fillId="2" borderId="3" xfId="0" applyNumberFormat="1" applyFont="1" applyFill="1" applyBorder="1" applyAlignment="1">
      <alignment horizontal="center" vertical="center" wrapText="1"/>
    </xf>
    <xf numFmtId="180" fontId="10" fillId="3" borderId="3" xfId="0" applyNumberFormat="1" applyFont="1" applyFill="1" applyBorder="1" applyAlignment="1">
      <alignment horizontal="center" vertical="center" wrapText="1"/>
    </xf>
    <xf numFmtId="180" fontId="4" fillId="0" borderId="0" xfId="0" applyNumberFormat="1" applyFont="1" applyAlignment="1">
      <alignment horizontal="center" vertical="center" wrapText="1"/>
    </xf>
    <xf numFmtId="178" fontId="5" fillId="2" borderId="3" xfId="0" applyNumberFormat="1" applyFont="1" applyFill="1" applyBorder="1" applyAlignment="1">
      <alignment horizontal="center" vertical="center"/>
    </xf>
    <xf numFmtId="0" fontId="4" fillId="0" borderId="0" xfId="0" applyFont="1" applyAlignment="1">
      <alignment horizontal="left"/>
    </xf>
    <xf numFmtId="0" fontId="12" fillId="3" borderId="0" xfId="0" applyFont="1" applyFill="1" applyAlignment="1">
      <alignment horizontal="left" vertical="center" wrapText="1"/>
    </xf>
    <xf numFmtId="0" fontId="4" fillId="0" borderId="0" xfId="0" applyFont="1" applyAlignment="1">
      <alignment horizontal="left" vertical="center" wrapText="1"/>
    </xf>
    <xf numFmtId="178" fontId="8" fillId="2" borderId="5" xfId="0" applyNumberFormat="1"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0" borderId="0" xfId="0" applyFont="1" applyAlignment="1">
      <alignment vertical="center" wrapText="1"/>
    </xf>
    <xf numFmtId="0" fontId="8" fillId="2" borderId="5" xfId="0" applyFont="1" applyFill="1" applyBorder="1" applyAlignment="1">
      <alignment horizontal="center" vertical="center" wrapText="1"/>
    </xf>
    <xf numFmtId="0" fontId="5" fillId="2" borderId="3" xfId="0" applyFont="1" applyFill="1" applyBorder="1" applyAlignment="1">
      <alignment horizontal="center" vertical="center"/>
    </xf>
    <xf numFmtId="0" fontId="13" fillId="7" borderId="4" xfId="0" applyFont="1" applyFill="1" applyBorder="1" applyAlignment="1">
      <alignment wrapText="1"/>
    </xf>
    <xf numFmtId="0" fontId="4" fillId="0" borderId="7" xfId="0" applyFont="1" applyBorder="1" applyAlignment="1">
      <alignment vertical="center"/>
    </xf>
    <xf numFmtId="0" fontId="4" fillId="0" borderId="3" xfId="0" applyFont="1" applyBorder="1" applyAlignment="1">
      <alignment vertical="center"/>
    </xf>
    <xf numFmtId="0" fontId="15" fillId="0" borderId="0" xfId="0" applyFont="1" applyAlignment="1">
      <alignment vertical="center" wrapText="1"/>
    </xf>
    <xf numFmtId="0" fontId="4" fillId="0" borderId="0" xfId="0" applyFont="1" applyFill="1" applyAlignment="1">
      <alignment horizontal="left" vertical="center" wrapText="1"/>
    </xf>
    <xf numFmtId="0" fontId="4" fillId="0" borderId="0" xfId="0" applyFont="1" applyFill="1" applyAlignment="1">
      <alignment vertical="center" wrapText="1"/>
    </xf>
    <xf numFmtId="0" fontId="4" fillId="0" borderId="0" xfId="0" applyFont="1" applyFill="1" applyAlignment="1">
      <alignment vertical="center"/>
    </xf>
    <xf numFmtId="0" fontId="12" fillId="3" borderId="0" xfId="0" applyFont="1" applyFill="1" applyAlignment="1">
      <alignment vertical="center" wrapText="1"/>
    </xf>
    <xf numFmtId="179" fontId="8" fillId="2" borderId="3" xfId="0" applyNumberFormat="1" applyFont="1" applyFill="1" applyBorder="1" applyAlignment="1">
      <alignment horizontal="center" vertical="center" wrapText="1"/>
    </xf>
    <xf numFmtId="177" fontId="8" fillId="2" borderId="3" xfId="0" applyNumberFormat="1" applyFont="1" applyFill="1" applyBorder="1" applyAlignment="1">
      <alignment horizontal="center" vertical="center" wrapText="1"/>
    </xf>
    <xf numFmtId="0" fontId="8" fillId="0" borderId="6" xfId="0" applyFont="1" applyFill="1" applyBorder="1" applyAlignment="1">
      <alignment vertical="center" wrapText="1"/>
    </xf>
    <xf numFmtId="0" fontId="8" fillId="0" borderId="6" xfId="0" applyFont="1" applyFill="1" applyBorder="1" applyAlignment="1">
      <alignment horizontal="left" vertical="center" wrapText="1"/>
    </xf>
    <xf numFmtId="0" fontId="5" fillId="0" borderId="3" xfId="0" applyFont="1" applyBorder="1" applyAlignment="1">
      <alignment vertical="center" wrapText="1"/>
    </xf>
    <xf numFmtId="0" fontId="5" fillId="0" borderId="5" xfId="0" quotePrefix="1" applyFont="1" applyBorder="1" applyAlignment="1">
      <alignment horizontal="left" vertical="center" wrapText="1"/>
    </xf>
    <xf numFmtId="0" fontId="5" fillId="0" borderId="8" xfId="0" quotePrefix="1" applyFont="1" applyBorder="1" applyAlignment="1">
      <alignment horizontal="left" vertical="center" wrapText="1"/>
    </xf>
    <xf numFmtId="0" fontId="5" fillId="0" borderId="5" xfId="0" applyFont="1" applyBorder="1" applyAlignment="1">
      <alignment horizontal="left" vertical="center" wrapText="1"/>
    </xf>
    <xf numFmtId="0" fontId="5" fillId="0" borderId="8" xfId="0" applyFont="1" applyBorder="1" applyAlignment="1">
      <alignment horizontal="left" vertical="center" wrapText="1"/>
    </xf>
    <xf numFmtId="0" fontId="5" fillId="0" borderId="2" xfId="0" quotePrefix="1" applyFont="1" applyBorder="1" applyAlignment="1">
      <alignment horizontal="left" vertical="center" wrapText="1"/>
    </xf>
    <xf numFmtId="0" fontId="5" fillId="0" borderId="3" xfId="0" applyFont="1" applyFill="1" applyBorder="1" applyAlignment="1">
      <alignment horizontal="left" vertical="center" wrapText="1"/>
    </xf>
    <xf numFmtId="0" fontId="5" fillId="0" borderId="3" xfId="0" applyFont="1" applyFill="1" applyBorder="1" applyAlignment="1">
      <alignment vertical="center" wrapText="1"/>
    </xf>
    <xf numFmtId="0" fontId="15" fillId="0" borderId="3" xfId="0" applyFont="1" applyFill="1" applyBorder="1" applyAlignment="1">
      <alignment horizontal="left" vertical="center" wrapText="1"/>
    </xf>
    <xf numFmtId="0" fontId="15" fillId="0" borderId="3" xfId="0" applyFont="1" applyFill="1" applyBorder="1" applyAlignment="1">
      <alignment vertical="center" wrapText="1"/>
    </xf>
    <xf numFmtId="0" fontId="5" fillId="8" borderId="3" xfId="0" applyFont="1" applyFill="1" applyBorder="1" applyAlignment="1">
      <alignment horizontal="left" vertical="center" wrapText="1"/>
    </xf>
    <xf numFmtId="0" fontId="5" fillId="8" borderId="3" xfId="0" applyFont="1" applyFill="1" applyBorder="1" applyAlignment="1">
      <alignment vertical="center" wrapText="1"/>
    </xf>
    <xf numFmtId="0" fontId="8" fillId="8" borderId="6" xfId="0" applyFont="1" applyFill="1" applyBorder="1" applyAlignment="1">
      <alignment horizontal="left" vertical="center" wrapText="1"/>
    </xf>
    <xf numFmtId="0" fontId="8" fillId="8" borderId="6" xfId="0" applyFont="1" applyFill="1" applyBorder="1" applyAlignment="1">
      <alignment vertical="center" wrapText="1"/>
    </xf>
    <xf numFmtId="0" fontId="5" fillId="9" borderId="5" xfId="0" quotePrefix="1" applyFont="1" applyFill="1" applyBorder="1" applyAlignment="1">
      <alignment horizontal="left" vertical="center" wrapText="1"/>
    </xf>
    <xf numFmtId="176" fontId="5" fillId="0" borderId="3" xfId="0" applyNumberFormat="1" applyFont="1" applyFill="1" applyBorder="1" applyAlignment="1">
      <alignment horizontal="left" vertical="center" wrapText="1"/>
    </xf>
    <xf numFmtId="176" fontId="22" fillId="9" borderId="3" xfId="0" applyNumberFormat="1" applyFont="1" applyFill="1" applyBorder="1" applyAlignment="1">
      <alignment horizontal="center" vertical="center" wrapText="1"/>
    </xf>
    <xf numFmtId="178" fontId="22" fillId="9" borderId="3" xfId="0" applyNumberFormat="1" applyFont="1" applyFill="1" applyBorder="1" applyAlignment="1">
      <alignment horizontal="center" vertical="center" wrapText="1"/>
    </xf>
    <xf numFmtId="0" fontId="5" fillId="9" borderId="5" xfId="0" applyFont="1" applyFill="1" applyBorder="1" applyAlignment="1">
      <alignment horizontal="left" vertical="center" wrapText="1"/>
    </xf>
    <xf numFmtId="176" fontId="5" fillId="9" borderId="3" xfId="0" applyNumberFormat="1" applyFont="1" applyFill="1" applyBorder="1" applyAlignment="1">
      <alignment horizontal="left" vertical="center" wrapText="1"/>
    </xf>
    <xf numFmtId="0" fontId="22" fillId="9" borderId="6" xfId="0" applyFont="1" applyFill="1" applyBorder="1" applyAlignment="1">
      <alignment vertical="center" wrapText="1"/>
    </xf>
    <xf numFmtId="176" fontId="20" fillId="9" borderId="3" xfId="0" applyNumberFormat="1" applyFont="1" applyFill="1" applyBorder="1" applyAlignment="1">
      <alignment horizontal="left" vertical="center" wrapText="1"/>
    </xf>
    <xf numFmtId="0" fontId="8" fillId="9" borderId="3" xfId="0" applyFont="1" applyFill="1" applyBorder="1" applyAlignment="1">
      <alignment horizontal="center" vertical="center" wrapText="1"/>
    </xf>
    <xf numFmtId="178" fontId="8" fillId="9" borderId="3" xfId="0" applyNumberFormat="1" applyFont="1" applyFill="1" applyBorder="1" applyAlignment="1">
      <alignment horizontal="center" vertical="center" wrapText="1"/>
    </xf>
    <xf numFmtId="0" fontId="22" fillId="9" borderId="3" xfId="0" applyFont="1" applyFill="1" applyBorder="1" applyAlignment="1">
      <alignment horizontal="center" vertical="center" wrapText="1"/>
    </xf>
    <xf numFmtId="176" fontId="23" fillId="0" borderId="3" xfId="0" applyNumberFormat="1" applyFont="1" applyFill="1" applyBorder="1" applyAlignment="1">
      <alignment horizontal="left" vertical="center" wrapText="1"/>
    </xf>
    <xf numFmtId="0" fontId="8" fillId="9" borderId="6" xfId="0" applyFont="1" applyFill="1" applyBorder="1" applyAlignment="1">
      <alignment vertical="center" wrapText="1"/>
    </xf>
    <xf numFmtId="0" fontId="5" fillId="9" borderId="3" xfId="0" applyFont="1" applyFill="1" applyBorder="1" applyAlignment="1">
      <alignment vertical="center" wrapText="1"/>
    </xf>
    <xf numFmtId="0" fontId="8" fillId="9" borderId="6" xfId="0" applyFont="1" applyFill="1" applyBorder="1" applyAlignment="1">
      <alignment horizontal="left" vertical="center" wrapText="1"/>
    </xf>
    <xf numFmtId="0" fontId="5" fillId="0" borderId="0" xfId="0" quotePrefix="1" applyFont="1" applyBorder="1" applyAlignment="1">
      <alignment horizontal="left" vertical="center" wrapText="1"/>
    </xf>
    <xf numFmtId="176" fontId="20" fillId="0" borderId="3" xfId="0" applyNumberFormat="1" applyFont="1" applyFill="1" applyBorder="1" applyAlignment="1">
      <alignment horizontal="left" vertical="center" wrapText="1"/>
    </xf>
    <xf numFmtId="0" fontId="20" fillId="9" borderId="5" xfId="0" quotePrefix="1" applyFont="1" applyFill="1" applyBorder="1" applyAlignment="1">
      <alignment horizontal="left" vertical="center" wrapText="1"/>
    </xf>
    <xf numFmtId="0" fontId="13" fillId="7" borderId="2" xfId="0" applyFont="1" applyFill="1" applyBorder="1" applyAlignment="1" applyProtection="1">
      <alignment horizontal="center" vertical="center" wrapText="1"/>
    </xf>
    <xf numFmtId="0" fontId="4" fillId="0" borderId="2" xfId="0" applyFont="1" applyBorder="1" applyAlignment="1" applyProtection="1">
      <alignment horizontal="center" vertical="center"/>
    </xf>
    <xf numFmtId="0" fontId="4" fillId="0" borderId="5" xfId="0" applyFont="1" applyBorder="1" applyAlignment="1" applyProtection="1">
      <alignment horizontal="center" vertical="center"/>
    </xf>
    <xf numFmtId="0" fontId="24" fillId="0" borderId="14" xfId="0" applyFont="1" applyBorder="1" applyAlignment="1" applyProtection="1">
      <alignment horizontal="center" vertical="center"/>
      <protection locked="0"/>
    </xf>
    <xf numFmtId="179" fontId="24" fillId="0" borderId="15" xfId="0" applyNumberFormat="1" applyFont="1" applyBorder="1" applyAlignment="1" applyProtection="1">
      <alignment horizontal="center" vertical="center"/>
      <protection locked="0"/>
    </xf>
    <xf numFmtId="0" fontId="24" fillId="0" borderId="15" xfId="0" applyFont="1" applyBorder="1" applyAlignment="1" applyProtection="1">
      <alignment horizontal="center" vertical="center"/>
      <protection locked="0"/>
    </xf>
    <xf numFmtId="0" fontId="24" fillId="0" borderId="16" xfId="0" applyFont="1" applyBorder="1" applyAlignment="1" applyProtection="1">
      <alignment horizontal="center" vertical="center"/>
      <protection locked="0"/>
    </xf>
    <xf numFmtId="0" fontId="25" fillId="0" borderId="0" xfId="0" applyFont="1" applyAlignment="1">
      <alignment horizontal="center"/>
    </xf>
    <xf numFmtId="0" fontId="25" fillId="0" borderId="18" xfId="0" applyFont="1" applyBorder="1" applyAlignment="1">
      <alignment horizontal="left"/>
    </xf>
    <xf numFmtId="0" fontId="25" fillId="0" borderId="17" xfId="0" applyFont="1" applyBorder="1" applyAlignment="1">
      <alignment horizontal="left"/>
    </xf>
    <xf numFmtId="0" fontId="5" fillId="0" borderId="6" xfId="0" applyFont="1" applyBorder="1" applyAlignment="1">
      <alignment vertical="center" wrapText="1"/>
    </xf>
    <xf numFmtId="0" fontId="5" fillId="0" borderId="6" xfId="0" applyFont="1" applyFill="1" applyBorder="1" applyAlignment="1">
      <alignment vertical="center" wrapText="1"/>
    </xf>
    <xf numFmtId="0" fontId="5" fillId="8" borderId="6" xfId="0" applyFont="1" applyFill="1" applyBorder="1" applyAlignment="1">
      <alignment vertical="center" wrapText="1"/>
    </xf>
    <xf numFmtId="0" fontId="4" fillId="0" borderId="12" xfId="0" applyFont="1" applyBorder="1" applyAlignment="1">
      <alignment horizontal="center" vertical="center"/>
    </xf>
    <xf numFmtId="0" fontId="5" fillId="0" borderId="10" xfId="0" applyFont="1" applyBorder="1" applyAlignment="1">
      <alignment vertical="center" wrapText="1"/>
    </xf>
    <xf numFmtId="0" fontId="8" fillId="0" borderId="10" xfId="0" applyFont="1" applyFill="1" applyBorder="1" applyAlignment="1">
      <alignment vertical="center" wrapText="1"/>
    </xf>
    <xf numFmtId="0" fontId="5" fillId="0" borderId="10" xfId="0" applyFont="1" applyFill="1" applyBorder="1" applyAlignment="1">
      <alignment vertical="center" wrapText="1"/>
    </xf>
    <xf numFmtId="0" fontId="4" fillId="0" borderId="25" xfId="0" applyFont="1" applyBorder="1" applyAlignment="1">
      <alignment horizontal="center" vertical="center"/>
    </xf>
    <xf numFmtId="0" fontId="4" fillId="0" borderId="2" xfId="0" applyFont="1" applyBorder="1" applyAlignment="1">
      <alignment horizontal="center" vertical="center" wrapText="1"/>
    </xf>
    <xf numFmtId="176" fontId="4" fillId="0" borderId="2" xfId="0" applyNumberFormat="1" applyFont="1" applyBorder="1" applyAlignment="1">
      <alignment horizontal="center" vertical="center" wrapText="1"/>
    </xf>
    <xf numFmtId="181" fontId="4" fillId="0" borderId="2" xfId="0" applyNumberFormat="1" applyFont="1" applyBorder="1" applyAlignment="1">
      <alignment horizontal="center" vertical="center" wrapText="1"/>
    </xf>
    <xf numFmtId="0" fontId="4" fillId="0" borderId="2" xfId="0" applyNumberFormat="1" applyFont="1" applyBorder="1" applyAlignment="1">
      <alignment horizontal="center" vertical="center" wrapText="1"/>
    </xf>
    <xf numFmtId="0" fontId="14" fillId="0" borderId="7" xfId="0" applyFont="1" applyBorder="1" applyAlignment="1">
      <alignment horizontal="left" vertical="center" wrapText="1"/>
    </xf>
    <xf numFmtId="0" fontId="4" fillId="0" borderId="5" xfId="0" applyFont="1" applyBorder="1" applyAlignment="1">
      <alignment horizontal="center" vertical="center" wrapText="1"/>
    </xf>
    <xf numFmtId="176" fontId="4" fillId="0" borderId="5" xfId="0" applyNumberFormat="1" applyFont="1" applyBorder="1" applyAlignment="1">
      <alignment horizontal="center" vertical="center" wrapText="1"/>
    </xf>
    <xf numFmtId="181" fontId="4" fillId="0" borderId="5" xfId="0" applyNumberFormat="1" applyFont="1" applyBorder="1" applyAlignment="1">
      <alignment horizontal="center" vertical="center" wrapText="1"/>
    </xf>
    <xf numFmtId="0" fontId="4" fillId="0" borderId="5" xfId="0" applyNumberFormat="1" applyFont="1" applyBorder="1" applyAlignment="1">
      <alignment horizontal="center" vertical="center" wrapText="1"/>
    </xf>
    <xf numFmtId="0" fontId="14" fillId="0" borderId="3" xfId="0" applyFont="1" applyBorder="1" applyAlignment="1">
      <alignment horizontal="left" vertical="center" wrapText="1"/>
    </xf>
    <xf numFmtId="0" fontId="5" fillId="8" borderId="10" xfId="0" applyFont="1" applyFill="1" applyBorder="1" applyAlignment="1">
      <alignment vertical="center" wrapText="1"/>
    </xf>
    <xf numFmtId="0" fontId="8" fillId="8" borderId="10" xfId="0" applyFont="1" applyFill="1" applyBorder="1" applyAlignment="1">
      <alignment vertical="center" wrapText="1"/>
    </xf>
    <xf numFmtId="0" fontId="8" fillId="2" borderId="23" xfId="0" applyFont="1" applyFill="1" applyBorder="1" applyAlignment="1">
      <alignment horizontal="center" vertical="center" wrapText="1"/>
    </xf>
    <xf numFmtId="178" fontId="8" fillId="2" borderId="23" xfId="0" applyNumberFormat="1" applyFont="1" applyFill="1" applyBorder="1" applyAlignment="1">
      <alignment horizontal="center" vertical="center" wrapText="1"/>
    </xf>
    <xf numFmtId="0" fontId="5" fillId="9" borderId="30" xfId="0" quotePrefix="1" applyFont="1" applyFill="1" applyBorder="1" applyAlignment="1">
      <alignment horizontal="left" vertical="center" wrapText="1"/>
    </xf>
    <xf numFmtId="0" fontId="5" fillId="0" borderId="30" xfId="0" quotePrefix="1" applyFont="1" applyBorder="1" applyAlignment="1">
      <alignment horizontal="left" vertical="center" wrapText="1"/>
    </xf>
    <xf numFmtId="0" fontId="5" fillId="0" borderId="31" xfId="0" applyFont="1" applyBorder="1" applyAlignment="1">
      <alignment vertical="center" wrapText="1"/>
    </xf>
    <xf numFmtId="0" fontId="8" fillId="0" borderId="32" xfId="0" applyFont="1" applyFill="1" applyBorder="1" applyAlignment="1">
      <alignment vertical="center" wrapText="1"/>
    </xf>
    <xf numFmtId="0" fontId="8" fillId="2" borderId="31" xfId="0" applyFont="1" applyFill="1" applyBorder="1" applyAlignment="1">
      <alignment horizontal="center" vertical="center" wrapText="1"/>
    </xf>
    <xf numFmtId="178" fontId="8" fillId="2" borderId="31" xfId="0" applyNumberFormat="1" applyFont="1" applyFill="1" applyBorder="1" applyAlignment="1">
      <alignment horizontal="center" vertical="center" wrapText="1"/>
    </xf>
    <xf numFmtId="0" fontId="22" fillId="9" borderId="31" xfId="0" applyFont="1" applyFill="1" applyBorder="1" applyAlignment="1">
      <alignment horizontal="center" vertical="center" wrapText="1"/>
    </xf>
    <xf numFmtId="0" fontId="5" fillId="0" borderId="31" xfId="0" quotePrefix="1" applyFont="1" applyBorder="1" applyAlignment="1">
      <alignment horizontal="left" vertical="center" wrapText="1"/>
    </xf>
    <xf numFmtId="176" fontId="8" fillId="2" borderId="23" xfId="0" applyNumberFormat="1" applyFont="1" applyFill="1" applyBorder="1" applyAlignment="1">
      <alignment horizontal="center" vertical="center" wrapText="1"/>
    </xf>
    <xf numFmtId="0" fontId="8" fillId="9" borderId="32" xfId="0" applyFont="1" applyFill="1" applyBorder="1" applyAlignment="1">
      <alignment vertical="center" wrapText="1"/>
    </xf>
    <xf numFmtId="0" fontId="8" fillId="9" borderId="31" xfId="0" applyFont="1" applyFill="1" applyBorder="1" applyAlignment="1">
      <alignment horizontal="center" vertical="center" wrapText="1"/>
    </xf>
    <xf numFmtId="178" fontId="8" fillId="9" borderId="31" xfId="0" applyNumberFormat="1" applyFont="1" applyFill="1" applyBorder="1" applyAlignment="1">
      <alignment horizontal="center" vertical="center" wrapText="1"/>
    </xf>
    <xf numFmtId="176" fontId="8" fillId="9" borderId="31" xfId="0" applyNumberFormat="1" applyFont="1" applyFill="1" applyBorder="1" applyAlignment="1">
      <alignment horizontal="center" vertical="center" wrapText="1"/>
    </xf>
    <xf numFmtId="0" fontId="5" fillId="9" borderId="31" xfId="0" applyFont="1" applyFill="1" applyBorder="1" applyAlignment="1">
      <alignment horizontal="left" vertical="center" wrapText="1"/>
    </xf>
    <xf numFmtId="0" fontId="5" fillId="2" borderId="31" xfId="0" applyFont="1" applyFill="1" applyBorder="1" applyAlignment="1">
      <alignment horizontal="center" vertical="center" wrapText="1"/>
    </xf>
    <xf numFmtId="0" fontId="5" fillId="0" borderId="31" xfId="0" applyFont="1" applyBorder="1" applyAlignment="1">
      <alignment horizontal="left" vertical="center" wrapText="1"/>
    </xf>
    <xf numFmtId="0" fontId="4" fillId="0" borderId="11" xfId="0" applyFont="1" applyBorder="1" applyAlignment="1" applyProtection="1">
      <alignment horizontal="center" vertical="center"/>
      <protection locked="0"/>
    </xf>
    <xf numFmtId="0" fontId="7" fillId="0" borderId="24" xfId="0" applyFont="1" applyBorder="1" applyAlignment="1" applyProtection="1">
      <alignment vertical="center" wrapText="1"/>
      <protection locked="0"/>
    </xf>
    <xf numFmtId="0" fontId="4" fillId="0" borderId="24" xfId="0" applyFont="1" applyBorder="1" applyAlignment="1" applyProtection="1">
      <alignment horizontal="center" vertical="center"/>
      <protection locked="0"/>
    </xf>
    <xf numFmtId="0" fontId="4" fillId="0" borderId="25" xfId="0" applyFont="1" applyBorder="1" applyAlignment="1" applyProtection="1">
      <alignment horizontal="center" vertical="center"/>
      <protection locked="0"/>
    </xf>
    <xf numFmtId="0" fontId="7" fillId="0" borderId="26" xfId="0" applyFont="1" applyBorder="1" applyAlignment="1" applyProtection="1">
      <alignment vertical="center" wrapText="1"/>
      <protection locked="0"/>
    </xf>
    <xf numFmtId="0" fontId="4" fillId="0" borderId="27" xfId="0" applyFont="1" applyBorder="1" applyAlignment="1" applyProtection="1">
      <alignment horizontal="center" vertical="center"/>
      <protection locked="0"/>
    </xf>
    <xf numFmtId="0" fontId="4" fillId="0" borderId="13" xfId="0" applyFont="1" applyBorder="1" applyAlignment="1" applyProtection="1">
      <alignment horizontal="center" vertical="center"/>
      <protection locked="0"/>
    </xf>
    <xf numFmtId="0" fontId="7" fillId="0" borderId="28" xfId="0" applyFont="1" applyBorder="1" applyAlignment="1" applyProtection="1">
      <alignment vertical="center" wrapText="1"/>
      <protection locked="0"/>
    </xf>
    <xf numFmtId="0" fontId="4" fillId="0" borderId="29" xfId="0" applyFont="1" applyBorder="1" applyAlignment="1" applyProtection="1">
      <alignment horizontal="center" vertical="center"/>
      <protection locked="0"/>
    </xf>
    <xf numFmtId="0" fontId="4" fillId="0" borderId="0" xfId="0" applyFont="1" applyBorder="1" applyAlignment="1" applyProtection="1">
      <alignment horizontal="right"/>
    </xf>
    <xf numFmtId="0" fontId="4" fillId="0" borderId="0" xfId="0" applyFont="1" applyBorder="1" applyAlignment="1" applyProtection="1">
      <alignment vertical="center"/>
    </xf>
    <xf numFmtId="0" fontId="4" fillId="0" borderId="0" xfId="0" applyFont="1" applyProtection="1"/>
    <xf numFmtId="179" fontId="4" fillId="0" borderId="0" xfId="0" applyNumberFormat="1" applyFont="1" applyBorder="1" applyAlignment="1" applyProtection="1">
      <alignment vertical="center"/>
    </xf>
    <xf numFmtId="0" fontId="4" fillId="0" borderId="0" xfId="0" applyFont="1" applyBorder="1" applyAlignment="1" applyProtection="1">
      <alignment horizontal="left" vertical="center"/>
    </xf>
    <xf numFmtId="0" fontId="4" fillId="0" borderId="0" xfId="0" applyFont="1" applyBorder="1" applyAlignment="1" applyProtection="1">
      <alignment horizontal="center" vertical="center"/>
    </xf>
    <xf numFmtId="0" fontId="4" fillId="0" borderId="0" xfId="0" applyFont="1" applyAlignment="1" applyProtection="1">
      <alignment horizontal="left"/>
    </xf>
    <xf numFmtId="0" fontId="13" fillId="6" borderId="2" xfId="0" applyFont="1" applyFill="1" applyBorder="1" applyAlignment="1" applyProtection="1">
      <alignment horizontal="center" vertical="center" wrapText="1"/>
    </xf>
    <xf numFmtId="0" fontId="13" fillId="5" borderId="2" xfId="0" applyFont="1" applyFill="1" applyBorder="1" applyAlignment="1" applyProtection="1">
      <alignment horizontal="center" vertical="center" wrapText="1"/>
    </xf>
    <xf numFmtId="0" fontId="13" fillId="7" borderId="7" xfId="0" applyFont="1" applyFill="1" applyBorder="1" applyAlignment="1" applyProtection="1">
      <alignment horizontal="left" vertical="center" wrapText="1"/>
    </xf>
    <xf numFmtId="0" fontId="9" fillId="0" borderId="9" xfId="0" applyFont="1" applyBorder="1" applyAlignment="1" applyProtection="1">
      <alignment horizontal="center" vertical="center"/>
    </xf>
    <xf numFmtId="0" fontId="4" fillId="0" borderId="0" xfId="0" applyFont="1" applyBorder="1" applyAlignment="1" applyProtection="1"/>
    <xf numFmtId="0" fontId="4" fillId="0" borderId="0" xfId="0" applyFont="1" applyBorder="1" applyAlignment="1" applyProtection="1">
      <alignment horizontal="left"/>
    </xf>
    <xf numFmtId="0" fontId="4" fillId="0" borderId="1" xfId="0" applyFont="1" applyBorder="1" applyAlignment="1" applyProtection="1">
      <alignment horizontal="center" vertical="center"/>
    </xf>
    <xf numFmtId="0" fontId="9" fillId="0" borderId="1" xfId="0" applyFont="1" applyBorder="1" applyAlignment="1" applyProtection="1">
      <alignment horizontal="center" vertical="center"/>
    </xf>
    <xf numFmtId="0" fontId="12" fillId="0" borderId="0" xfId="0" applyFont="1" applyFill="1" applyAlignment="1">
      <alignment vertical="center" wrapText="1"/>
    </xf>
    <xf numFmtId="0" fontId="5" fillId="0" borderId="0" xfId="0" applyFont="1" applyFill="1" applyAlignment="1">
      <alignment vertical="center" wrapText="1"/>
    </xf>
    <xf numFmtId="0" fontId="15" fillId="0" borderId="0" xfId="0" applyFont="1" applyFill="1" applyAlignment="1">
      <alignment vertical="center" wrapText="1"/>
    </xf>
    <xf numFmtId="0" fontId="5" fillId="0" borderId="0" xfId="0" quotePrefix="1" applyFont="1" applyFill="1" applyAlignment="1">
      <alignment horizontal="left" vertical="center" wrapText="1"/>
    </xf>
    <xf numFmtId="0" fontId="4" fillId="0" borderId="0" xfId="0" applyFont="1" applyAlignment="1">
      <alignment horizontal="center"/>
    </xf>
    <xf numFmtId="0" fontId="17" fillId="5" borderId="7" xfId="0" applyFont="1" applyFill="1" applyBorder="1" applyAlignment="1" applyProtection="1">
      <alignment vertical="center" wrapText="1"/>
    </xf>
    <xf numFmtId="0" fontId="18" fillId="6" borderId="7" xfId="0" applyFont="1" applyFill="1" applyBorder="1" applyAlignment="1" applyProtection="1">
      <alignment vertical="center" wrapText="1"/>
    </xf>
    <xf numFmtId="0" fontId="18" fillId="6" borderId="7" xfId="0" applyFont="1" applyFill="1" applyBorder="1" applyAlignment="1" applyProtection="1">
      <alignment vertical="center"/>
    </xf>
    <xf numFmtId="0" fontId="19" fillId="0" borderId="0" xfId="0" applyFont="1" applyAlignment="1">
      <alignment horizontal="center" vertical="center"/>
    </xf>
    <xf numFmtId="0" fontId="18" fillId="6" borderId="7" xfId="0" applyFont="1" applyFill="1" applyBorder="1" applyAlignment="1" applyProtection="1">
      <alignment horizontal="left" vertical="center" wrapText="1"/>
    </xf>
    <xf numFmtId="0" fontId="9" fillId="0" borderId="19" xfId="0" applyFont="1" applyBorder="1" applyAlignment="1" applyProtection="1">
      <alignment horizontal="center" vertical="center"/>
      <protection locked="0"/>
    </xf>
    <xf numFmtId="0" fontId="9" fillId="0" borderId="20" xfId="0" applyFont="1" applyBorder="1" applyAlignment="1" applyProtection="1">
      <alignment horizontal="center" vertical="center"/>
      <protection locked="0"/>
    </xf>
    <xf numFmtId="0" fontId="9" fillId="0" borderId="21" xfId="0" applyFont="1" applyBorder="1" applyAlignment="1" applyProtection="1">
      <alignment horizontal="center" vertical="center"/>
      <protection locked="0"/>
    </xf>
    <xf numFmtId="0" fontId="9" fillId="0" borderId="22" xfId="0" applyFont="1" applyBorder="1" applyAlignment="1" applyProtection="1">
      <alignment horizontal="center" vertical="center"/>
      <protection locked="0"/>
    </xf>
  </cellXfs>
  <cellStyles count="4">
    <cellStyle name="ハイパーリンク 2" xfId="3" xr:uid="{A668C574-1648-409F-8C07-ED6267D9CDE2}"/>
    <cellStyle name="標準" xfId="0" builtinId="0"/>
    <cellStyle name="標準 2" xfId="1" xr:uid="{0A97B870-7147-4D4D-81A6-32D934F2D46C}"/>
    <cellStyle name="標準 3" xfId="2" xr:uid="{092E097C-F345-4747-B365-85C03DE51F7B}"/>
  </cellStyles>
  <dxfs count="14">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Medium9"/>
  <colors>
    <mruColors>
      <color rgb="FF000000"/>
      <color rgb="FFFFFF99"/>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129270</xdr:colOff>
      <xdr:row>7</xdr:row>
      <xdr:rowOff>494393</xdr:rowOff>
    </xdr:from>
    <xdr:to>
      <xdr:col>20</xdr:col>
      <xdr:colOff>190500</xdr:colOff>
      <xdr:row>14</xdr:row>
      <xdr:rowOff>15875</xdr:rowOff>
    </xdr:to>
    <xdr:sp macro="" textlink="">
      <xdr:nvSpPr>
        <xdr:cNvPr id="3" name="四角形: 角を丸くする 2">
          <a:extLst>
            <a:ext uri="{FF2B5EF4-FFF2-40B4-BE49-F238E27FC236}">
              <a16:creationId xmlns:a16="http://schemas.microsoft.com/office/drawing/2014/main" id="{2A4CA4CE-3D98-43C5-A8E5-8AA34C174672}"/>
            </a:ext>
          </a:extLst>
        </xdr:cNvPr>
        <xdr:cNvSpPr/>
      </xdr:nvSpPr>
      <xdr:spPr>
        <a:xfrm>
          <a:off x="21243020" y="5574393"/>
          <a:ext cx="6760480" cy="4680857"/>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r>
            <a:rPr kumimoji="1" lang="ja-JP" altLang="en-US" sz="2000">
              <a:latin typeface="Yu Gothic UI" panose="020B0500000000000000" pitchFamily="50" charset="-128"/>
              <a:ea typeface="Yu Gothic UI" panose="020B0500000000000000" pitchFamily="50" charset="-128"/>
            </a:rPr>
            <a:t>別表１で地域区分名に変更があったら、申告票シートの地域・区分リストの入力規則も修正すること</a:t>
          </a:r>
          <a:endParaRPr kumimoji="1" lang="en-US" altLang="ja-JP" sz="2000">
            <a:latin typeface="Yu Gothic UI" panose="020B0500000000000000" pitchFamily="50" charset="-128"/>
            <a:ea typeface="Yu Gothic UI" panose="020B0500000000000000" pitchFamily="50" charset="-128"/>
          </a:endParaRPr>
        </a:p>
        <a:p>
          <a:pPr algn="l"/>
          <a:endParaRPr kumimoji="1" lang="en-US" altLang="ja-JP" sz="2000">
            <a:latin typeface="Yu Gothic UI" panose="020B0500000000000000" pitchFamily="50" charset="-128"/>
            <a:ea typeface="Yu Gothic UI" panose="020B0500000000000000" pitchFamily="50" charset="-128"/>
          </a:endParaRPr>
        </a:p>
        <a:p>
          <a:pPr algn="l"/>
          <a:r>
            <a:rPr kumimoji="1" lang="ja-JP" altLang="en-US" sz="2000">
              <a:latin typeface="Yu Gothic UI" panose="020B0500000000000000" pitchFamily="50" charset="-128"/>
              <a:ea typeface="Yu Gothic UI" panose="020B0500000000000000" pitchFamily="50" charset="-128"/>
            </a:rPr>
            <a:t>データ＞データの入力規則</a:t>
          </a:r>
          <a:endParaRPr kumimoji="1" lang="en-US" altLang="ja-JP" sz="2000">
            <a:latin typeface="Yu Gothic UI" panose="020B0500000000000000" pitchFamily="50" charset="-128"/>
            <a:ea typeface="Yu Gothic UI" panose="020B0500000000000000" pitchFamily="50" charset="-128"/>
          </a:endParaRPr>
        </a:p>
        <a:p>
          <a:pPr algn="l"/>
          <a:endParaRPr kumimoji="1" lang="en-US" altLang="ja-JP" sz="2000">
            <a:latin typeface="Yu Gothic UI" panose="020B0500000000000000" pitchFamily="50" charset="-128"/>
            <a:ea typeface="Yu Gothic UI" panose="020B0500000000000000" pitchFamily="50" charset="-128"/>
          </a:endParaRPr>
        </a:p>
        <a:p>
          <a:pPr algn="l"/>
          <a:r>
            <a:rPr kumimoji="1" lang="en-US" altLang="ja-JP" sz="2000">
              <a:latin typeface="Yu Gothic UI" panose="020B0500000000000000" pitchFamily="50" charset="-128"/>
              <a:ea typeface="Yu Gothic UI" panose="020B0500000000000000" pitchFamily="50" charset="-128"/>
            </a:rPr>
            <a:t>※</a:t>
          </a:r>
          <a:r>
            <a:rPr kumimoji="1" lang="ja-JP" altLang="en-US" sz="2000">
              <a:latin typeface="Yu Gothic UI" panose="020B0500000000000000" pitchFamily="50" charset="-128"/>
              <a:ea typeface="Yu Gothic UI" panose="020B0500000000000000" pitchFamily="50" charset="-128"/>
            </a:rPr>
            <a:t>アフリカ締結したら増やす</a:t>
          </a:r>
          <a:endParaRPr kumimoji="1" lang="en-US" altLang="ja-JP" sz="2000">
            <a:latin typeface="Yu Gothic UI" panose="020B0500000000000000" pitchFamily="50" charset="-128"/>
            <a:ea typeface="Yu Gothic UI" panose="020B0500000000000000" pitchFamily="50" charset="-128"/>
          </a:endParaRPr>
        </a:p>
        <a:p>
          <a:pPr algn="l"/>
          <a:r>
            <a:rPr kumimoji="1" lang="en-US" altLang="ja-JP" sz="2000">
              <a:latin typeface="Yu Gothic UI" panose="020B0500000000000000" pitchFamily="50" charset="-128"/>
              <a:ea typeface="Yu Gothic UI" panose="020B0500000000000000" pitchFamily="50" charset="-128"/>
            </a:rPr>
            <a:t>※</a:t>
          </a:r>
          <a:r>
            <a:rPr kumimoji="1" lang="ja-JP" altLang="en-US" sz="2000">
              <a:latin typeface="Yu Gothic UI" panose="020B0500000000000000" pitchFamily="50" charset="-128"/>
              <a:ea typeface="Yu Gothic UI" panose="020B0500000000000000" pitchFamily="50" charset="-128"/>
            </a:rPr>
            <a:t>ヘブライ大学の交流が再開したら中東増やす</a:t>
          </a:r>
        </a:p>
      </xdr:txBody>
    </xdr:sp>
    <xdr:clientData/>
  </xdr:twoCellAnchor>
  <xdr:twoCellAnchor>
    <xdr:from>
      <xdr:col>11</xdr:col>
      <xdr:colOff>229053</xdr:colOff>
      <xdr:row>14</xdr:row>
      <xdr:rowOff>571500</xdr:rowOff>
    </xdr:from>
    <xdr:to>
      <xdr:col>20</xdr:col>
      <xdr:colOff>238124</xdr:colOff>
      <xdr:row>24</xdr:row>
      <xdr:rowOff>31750</xdr:rowOff>
    </xdr:to>
    <xdr:sp macro="" textlink="">
      <xdr:nvSpPr>
        <xdr:cNvPr id="4" name="四角形: 角を丸くする 3">
          <a:extLst>
            <a:ext uri="{FF2B5EF4-FFF2-40B4-BE49-F238E27FC236}">
              <a16:creationId xmlns:a16="http://schemas.microsoft.com/office/drawing/2014/main" id="{DE05C60C-6D79-4E02-B64A-70C6AEE13390}"/>
            </a:ext>
          </a:extLst>
        </xdr:cNvPr>
        <xdr:cNvSpPr/>
      </xdr:nvSpPr>
      <xdr:spPr>
        <a:xfrm>
          <a:off x="21342803" y="10810875"/>
          <a:ext cx="6708321" cy="6715125"/>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r>
            <a:rPr kumimoji="1" lang="ja-JP" altLang="en-US" sz="2000">
              <a:latin typeface="Yu Gothic UI" panose="020B0500000000000000" pitchFamily="50" charset="-128"/>
              <a:ea typeface="Yu Gothic UI" panose="020B0500000000000000" pitchFamily="50" charset="-128"/>
            </a:rPr>
            <a:t>毎回必ず「名前の管理」で地域・部局間交流・グロリの範囲を定義しなおすこと！！</a:t>
          </a:r>
          <a:endParaRPr kumimoji="1" lang="en-US" altLang="ja-JP" sz="2000">
            <a:latin typeface="Yu Gothic UI" panose="020B0500000000000000" pitchFamily="50" charset="-128"/>
            <a:ea typeface="Yu Gothic UI" panose="020B0500000000000000" pitchFamily="50" charset="-128"/>
          </a:endParaRPr>
        </a:p>
        <a:p>
          <a:pPr algn="l"/>
          <a:r>
            <a:rPr kumimoji="1" lang="ja-JP" altLang="en-US" sz="2000">
              <a:latin typeface="Yu Gothic UI" panose="020B0500000000000000" pitchFamily="50" charset="-128"/>
              <a:ea typeface="Yu Gothic UI" panose="020B0500000000000000" pitchFamily="50" charset="-128"/>
            </a:rPr>
            <a:t>なお、名前の定義は、地域・区分リストと一致させる必要があるので注意（選択肢が表示されなくなる）</a:t>
          </a:r>
          <a:endParaRPr kumimoji="1" lang="en-US" altLang="ja-JP" sz="2000">
            <a:latin typeface="Yu Gothic UI" panose="020B0500000000000000" pitchFamily="50" charset="-128"/>
            <a:ea typeface="Yu Gothic UI" panose="020B0500000000000000" pitchFamily="50" charset="-128"/>
          </a:endParaRPr>
        </a:p>
        <a:p>
          <a:pPr algn="l"/>
          <a:endParaRPr kumimoji="1" lang="en-US" altLang="ja-JP" sz="2000">
            <a:latin typeface="Yu Gothic UI" panose="020B0500000000000000" pitchFamily="50" charset="-128"/>
            <a:ea typeface="Yu Gothic UI" panose="020B0500000000000000" pitchFamily="50" charset="-128"/>
          </a:endParaRPr>
        </a:p>
        <a:p>
          <a:pPr algn="l"/>
          <a:r>
            <a:rPr kumimoji="1" lang="ja-JP" altLang="en-US" sz="2000">
              <a:latin typeface="Yu Gothic UI" panose="020B0500000000000000" pitchFamily="50" charset="-128"/>
              <a:ea typeface="Yu Gothic UI" panose="020B0500000000000000" pitchFamily="50" charset="-128"/>
            </a:rPr>
            <a:t>①数式＞名前の管理＞右上フィルターで「ブックを範囲とした名前」を選択＞編集したい地域・部局間交流・グロリを選択＞編集をクリック</a:t>
          </a:r>
          <a:endParaRPr kumimoji="1" lang="en-US" altLang="ja-JP" sz="2000">
            <a:latin typeface="Yu Gothic UI" panose="020B0500000000000000" pitchFamily="50" charset="-128"/>
            <a:ea typeface="Yu Gothic UI" panose="020B0500000000000000" pitchFamily="50" charset="-128"/>
          </a:endParaRPr>
        </a:p>
        <a:p>
          <a:pPr algn="l"/>
          <a:r>
            <a:rPr kumimoji="1" lang="ja-JP" altLang="en-US" sz="2000">
              <a:latin typeface="Yu Gothic UI" panose="020B0500000000000000" pitchFamily="50" charset="-128"/>
              <a:ea typeface="Yu Gothic UI" panose="020B0500000000000000" pitchFamily="50" charset="-128"/>
            </a:rPr>
            <a:t>②「参照範囲」をアップデートする必要がある。</a:t>
          </a:r>
          <a:endParaRPr kumimoji="1" lang="en-US" altLang="ja-JP" sz="2000">
            <a:latin typeface="Yu Gothic UI" panose="020B0500000000000000" pitchFamily="50" charset="-128"/>
            <a:ea typeface="Yu Gothic UI" panose="020B0500000000000000" pitchFamily="50" charset="-128"/>
          </a:endParaRPr>
        </a:p>
        <a:p>
          <a:pPr algn="l"/>
          <a:r>
            <a:rPr kumimoji="1" lang="ja-JP" altLang="en-US" sz="2000">
              <a:latin typeface="Yu Gothic UI" panose="020B0500000000000000" pitchFamily="50" charset="-128"/>
              <a:ea typeface="Yu Gothic UI" panose="020B0500000000000000" pitchFamily="50" charset="-128"/>
            </a:rPr>
            <a:t>各地域名・部局間・グロリの範囲を</a:t>
          </a:r>
          <a:r>
            <a:rPr kumimoji="1" lang="en-US" altLang="ja-JP" sz="2000">
              <a:latin typeface="Yu Gothic UI" panose="020B0500000000000000" pitchFamily="50" charset="-128"/>
              <a:ea typeface="Yu Gothic UI" panose="020B0500000000000000" pitchFamily="50" charset="-128"/>
            </a:rPr>
            <a:t>C</a:t>
          </a:r>
          <a:r>
            <a:rPr kumimoji="1" lang="ja-JP" altLang="en-US" sz="2000">
              <a:latin typeface="Yu Gothic UI" panose="020B0500000000000000" pitchFamily="50" charset="-128"/>
              <a:ea typeface="Yu Gothic UI" panose="020B0500000000000000" pitchFamily="50" charset="-128"/>
            </a:rPr>
            <a:t>列「派遣先大学」の中で範囲選択をやり直すこと。</a:t>
          </a:r>
        </a:p>
      </xdr:txBody>
    </xdr:sp>
    <xdr:clientData/>
  </xdr:twoCellAnchor>
  <xdr:twoCellAnchor>
    <xdr:from>
      <xdr:col>11</xdr:col>
      <xdr:colOff>95250</xdr:colOff>
      <xdr:row>2</xdr:row>
      <xdr:rowOff>47626</xdr:rowOff>
    </xdr:from>
    <xdr:to>
      <xdr:col>20</xdr:col>
      <xdr:colOff>156480</xdr:colOff>
      <xdr:row>6</xdr:row>
      <xdr:rowOff>603250</xdr:rowOff>
    </xdr:to>
    <xdr:sp macro="" textlink="">
      <xdr:nvSpPr>
        <xdr:cNvPr id="5" name="四角形: 角を丸くする 4">
          <a:extLst>
            <a:ext uri="{FF2B5EF4-FFF2-40B4-BE49-F238E27FC236}">
              <a16:creationId xmlns:a16="http://schemas.microsoft.com/office/drawing/2014/main" id="{C96623CF-F9C6-44AA-ABA6-25618EA1172B}"/>
            </a:ext>
          </a:extLst>
        </xdr:cNvPr>
        <xdr:cNvSpPr/>
      </xdr:nvSpPr>
      <xdr:spPr>
        <a:xfrm>
          <a:off x="21209000" y="1635126"/>
          <a:ext cx="6760480" cy="3349624"/>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r>
            <a:rPr kumimoji="1" lang="ja-JP" altLang="en-US" sz="2000">
              <a:latin typeface="Yu Gothic UI" panose="020B0500000000000000" pitchFamily="50" charset="-128"/>
              <a:ea typeface="Yu Gothic UI" panose="020B0500000000000000" pitchFamily="50" charset="-128"/>
            </a:rPr>
            <a:t>申告票シートの欄外の募集回を修正すること。</a:t>
          </a:r>
          <a:endParaRPr kumimoji="1" lang="en-US" altLang="ja-JP" sz="2000">
            <a:latin typeface="Yu Gothic UI" panose="020B0500000000000000" pitchFamily="50" charset="-128"/>
            <a:ea typeface="Yu Gothic UI" panose="020B0500000000000000" pitchFamily="50" charset="-128"/>
          </a:endParaRPr>
        </a:p>
        <a:p>
          <a:pPr algn="l"/>
          <a:r>
            <a:rPr kumimoji="1" lang="ja-JP" altLang="en-US" sz="2000">
              <a:latin typeface="Yu Gothic UI" panose="020B0500000000000000" pitchFamily="50" charset="-128"/>
              <a:ea typeface="Yu Gothic UI" panose="020B0500000000000000" pitchFamily="50" charset="-128"/>
            </a:rPr>
            <a:t>プルダウンで夏か冬出発かを選択。</a:t>
          </a:r>
          <a:endParaRPr kumimoji="1" lang="en-US" altLang="ja-JP" sz="2000">
            <a:latin typeface="Yu Gothic UI" panose="020B0500000000000000" pitchFamily="50" charset="-128"/>
            <a:ea typeface="Yu Gothic UI" panose="020B0500000000000000" pitchFamily="50" charset="-128"/>
          </a:endParaRPr>
        </a:p>
        <a:p>
          <a:pPr algn="l"/>
          <a:endParaRPr kumimoji="1" lang="en-US" altLang="ja-JP" sz="2000">
            <a:latin typeface="Yu Gothic UI" panose="020B0500000000000000" pitchFamily="50" charset="-128"/>
            <a:ea typeface="Yu Gothic UI" panose="020B0500000000000000" pitchFamily="50" charset="-128"/>
          </a:endParaRPr>
        </a:p>
        <a:p>
          <a:pPr algn="l"/>
          <a:r>
            <a:rPr kumimoji="1" lang="ja-JP" altLang="en-US" sz="2000">
              <a:latin typeface="Yu Gothic UI" panose="020B0500000000000000" pitchFamily="50" charset="-128"/>
              <a:ea typeface="Yu Gothic UI" panose="020B0500000000000000" pitchFamily="50" charset="-128"/>
            </a:rPr>
            <a:t>グロリのケンブリッジ以外は募集回の出発時期が自動で入るようになる</a:t>
          </a:r>
          <a:endParaRPr kumimoji="1" lang="en-US" altLang="ja-JP" sz="2000">
            <a:latin typeface="Yu Gothic UI" panose="020B0500000000000000" pitchFamily="50" charset="-128"/>
            <a:ea typeface="Yu Gothic UI" panose="020B0500000000000000" pitchFamily="50" charset="-128"/>
          </a:endParaRPr>
        </a:p>
        <a:p>
          <a:pPr algn="l"/>
          <a:endParaRPr kumimoji="1" lang="ja-JP" altLang="en-US" sz="2400">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M19"/>
  <sheetViews>
    <sheetView tabSelected="1" view="pageBreakPreview" zoomScale="85" zoomScaleNormal="80" zoomScaleSheetLayoutView="85" zoomScalePageLayoutView="85" workbookViewId="0">
      <selection activeCell="B10" sqref="B10"/>
    </sheetView>
  </sheetViews>
  <sheetFormatPr defaultRowHeight="15.75" x14ac:dyDescent="0.25"/>
  <cols>
    <col min="1" max="1" width="13.5" style="2" customWidth="1"/>
    <col min="2" max="2" width="15.625" style="2" customWidth="1"/>
    <col min="3" max="3" width="57" style="2" customWidth="1"/>
    <col min="4" max="4" width="12.875" style="2" customWidth="1"/>
    <col min="5" max="5" width="11.5" style="2" customWidth="1"/>
    <col min="6" max="7" width="15.875" style="2" customWidth="1"/>
    <col min="8" max="8" width="35.375" style="2" customWidth="1"/>
    <col min="9" max="9" width="13.625" style="2" customWidth="1"/>
    <col min="10" max="11" width="16" style="2" customWidth="1"/>
    <col min="12" max="12" width="31.875" style="15" customWidth="1"/>
    <col min="13" max="13" width="33.875" style="15" customWidth="1"/>
    <col min="14" max="16384" width="9" style="2"/>
  </cols>
  <sheetData>
    <row r="1" spans="1:13" x14ac:dyDescent="0.25">
      <c r="A1" s="143" t="s">
        <v>251</v>
      </c>
      <c r="B1" s="143"/>
      <c r="C1" s="143"/>
      <c r="D1" s="143"/>
      <c r="E1" s="143"/>
      <c r="F1" s="143"/>
      <c r="G1" s="143"/>
      <c r="H1" s="143"/>
      <c r="I1" s="143"/>
      <c r="J1" s="143"/>
      <c r="K1" s="143"/>
      <c r="L1" s="143"/>
    </row>
    <row r="2" spans="1:13" ht="41.25" customHeight="1" thickBot="1" x14ac:dyDescent="0.5">
      <c r="A2" s="147" t="s">
        <v>11</v>
      </c>
      <c r="B2" s="147"/>
      <c r="C2" s="147"/>
      <c r="D2" s="147"/>
      <c r="E2" s="147"/>
      <c r="F2" s="147"/>
      <c r="G2" s="147"/>
      <c r="H2" s="147"/>
      <c r="I2" s="147"/>
      <c r="J2" s="147"/>
      <c r="K2" s="147"/>
      <c r="L2" s="147"/>
      <c r="M2" s="74" t="s">
        <v>303</v>
      </c>
    </row>
    <row r="3" spans="1:13" ht="30" customHeight="1" thickTop="1" thickBot="1" x14ac:dyDescent="0.5">
      <c r="A3" s="126"/>
      <c r="B3" s="126"/>
      <c r="C3" s="126"/>
      <c r="D3" s="126"/>
      <c r="E3" s="126"/>
      <c r="F3" s="126"/>
      <c r="G3" s="126"/>
      <c r="H3" s="126"/>
      <c r="I3" s="126"/>
      <c r="J3" s="126"/>
      <c r="K3" s="126"/>
      <c r="L3" s="130"/>
      <c r="M3" s="75" t="s">
        <v>298</v>
      </c>
    </row>
    <row r="4" spans="1:13" ht="26.25" customHeight="1" thickTop="1" thickBot="1" x14ac:dyDescent="0.5">
      <c r="A4" s="138" t="s">
        <v>15</v>
      </c>
      <c r="B4" s="149"/>
      <c r="C4" s="150"/>
      <c r="D4" s="126"/>
      <c r="E4" s="126"/>
      <c r="F4" s="134" t="s">
        <v>12</v>
      </c>
      <c r="G4" s="134" t="s">
        <v>13</v>
      </c>
      <c r="H4" s="134" t="s">
        <v>14</v>
      </c>
      <c r="I4" s="134" t="s">
        <v>118</v>
      </c>
      <c r="J4" s="135"/>
      <c r="K4" s="136"/>
      <c r="L4" s="130"/>
      <c r="M4" s="76" t="s">
        <v>299</v>
      </c>
    </row>
    <row r="5" spans="1:13" ht="26.25" customHeight="1" thickTop="1" thickBot="1" x14ac:dyDescent="0.3">
      <c r="A5" s="138" t="s">
        <v>16</v>
      </c>
      <c r="B5" s="151"/>
      <c r="C5" s="152"/>
      <c r="D5" s="126"/>
      <c r="E5" s="137" t="s">
        <v>117</v>
      </c>
      <c r="F5" s="70"/>
      <c r="G5" s="71"/>
      <c r="H5" s="72"/>
      <c r="I5" s="73"/>
      <c r="J5" s="125"/>
      <c r="K5" s="128"/>
      <c r="L5" s="130"/>
    </row>
    <row r="6" spans="1:13" ht="21" customHeight="1" thickTop="1" x14ac:dyDescent="0.25">
      <c r="A6" s="124"/>
      <c r="B6" s="124"/>
      <c r="C6" s="125"/>
      <c r="D6" s="126"/>
      <c r="E6" s="124"/>
      <c r="F6" s="125"/>
      <c r="G6" s="127"/>
      <c r="H6" s="128"/>
      <c r="I6" s="129"/>
      <c r="J6" s="129"/>
      <c r="K6" s="128"/>
      <c r="L6" s="130"/>
    </row>
    <row r="7" spans="1:13" ht="111.75" customHeight="1" x14ac:dyDescent="0.25">
      <c r="A7" s="148" t="s">
        <v>313</v>
      </c>
      <c r="B7" s="148"/>
      <c r="C7" s="148"/>
      <c r="D7" s="148"/>
      <c r="E7" s="148"/>
      <c r="F7" s="145" t="s">
        <v>121</v>
      </c>
      <c r="G7" s="146"/>
      <c r="H7" s="146"/>
      <c r="I7" s="146"/>
      <c r="J7" s="144" t="s">
        <v>104</v>
      </c>
      <c r="K7" s="144"/>
      <c r="L7" s="130"/>
      <c r="M7" s="2"/>
    </row>
    <row r="8" spans="1:13" ht="60.75" customHeight="1" thickBot="1" x14ac:dyDescent="0.3">
      <c r="A8" s="67" t="s">
        <v>17</v>
      </c>
      <c r="B8" s="67" t="s">
        <v>309</v>
      </c>
      <c r="C8" s="67" t="s">
        <v>0</v>
      </c>
      <c r="D8" s="67" t="s">
        <v>7</v>
      </c>
      <c r="E8" s="131" t="s">
        <v>300</v>
      </c>
      <c r="F8" s="131" t="s">
        <v>8</v>
      </c>
      <c r="G8" s="131" t="s">
        <v>9</v>
      </c>
      <c r="H8" s="131" t="s">
        <v>10</v>
      </c>
      <c r="I8" s="131" t="s">
        <v>119</v>
      </c>
      <c r="J8" s="132" t="s">
        <v>301</v>
      </c>
      <c r="K8" s="132" t="s">
        <v>302</v>
      </c>
      <c r="L8" s="133" t="s">
        <v>67</v>
      </c>
      <c r="M8" s="23" t="s">
        <v>6</v>
      </c>
    </row>
    <row r="9" spans="1:13" ht="69.75" customHeight="1" thickTop="1" x14ac:dyDescent="0.25">
      <c r="A9" s="68">
        <v>1</v>
      </c>
      <c r="B9" s="115"/>
      <c r="C9" s="116"/>
      <c r="D9" s="117"/>
      <c r="E9" s="84" t="str" cm="1">
        <f t="array" ref="E9">_xlfn.IFS(申告票!$C9="ケンブリッジ大学 【グローバルリーダー育成海外留学制度】","冬",申告票!$C9="ロンドン・スクール・オブ・エコノミクス 【グローバルリーダー育成海外留学制度】","夏",申告票!$C9="オックスフォード大学 【グローバルリーダー育成海外留学制度】","夏",申告票!$C9&lt;&gt;"",$M$4,申告票!$C9="","")</f>
        <v/>
      </c>
      <c r="F9" s="85" t="str">
        <f>IFERROR(VLOOKUP(申告票!$C9,'（非表示）別表'!$C:$J,2,FALSE),"")</f>
        <v/>
      </c>
      <c r="G9" s="86" t="str">
        <f>IFERROR(VLOOKUP(申告票!$C9,'（非表示）別表'!$C:$J,3,FALSE),"")</f>
        <v/>
      </c>
      <c r="H9" s="85" t="str">
        <f>IFERROR(VLOOKUP(申告票!$C9,'（非表示）別表'!$C:$J,4,FALSE),"")</f>
        <v/>
      </c>
      <c r="I9" s="87" t="str">
        <f>IFERROR(VLOOKUP(申告票!$C9,'（非表示）別表'!$C:$J,5,FALSE),"")</f>
        <v/>
      </c>
      <c r="J9" s="88" t="str">
        <f>IFERROR(VLOOKUP(申告票!$C9,'（非表示）別表'!$C:$J,6,FALSE),"")</f>
        <v/>
      </c>
      <c r="K9" s="88" t="str">
        <f>IFERROR(VLOOKUP(申告票!$C9,'（非表示）別表'!$C:$J,7,FALSE),"")</f>
        <v/>
      </c>
      <c r="L9" s="89" t="str">
        <f>IFERROR(VLOOKUP(申告票!$C9,'（非表示）別表'!$C:$J,8,FALSE),"")</f>
        <v/>
      </c>
      <c r="M9" s="24" t="str">
        <f>申告票!$C9&amp;"("&amp;申告票!$D9&amp;"セメ)"</f>
        <v>(セメ)</v>
      </c>
    </row>
    <row r="10" spans="1:13" ht="69.75" customHeight="1" x14ac:dyDescent="0.25">
      <c r="A10" s="68">
        <v>2</v>
      </c>
      <c r="B10" s="118"/>
      <c r="C10" s="119"/>
      <c r="D10" s="120"/>
      <c r="E10" s="84" t="str" cm="1">
        <f t="array" ref="E10">_xlfn.IFS(申告票!$C10="ケンブリッジ大学 【グローバルリーダー育成海外留学制度】","冬",申告票!$C10="ロンドン・スクール・オブ・エコノミクス 【グローバルリーダー育成海外留学制度】","夏",申告票!$C10="オックスフォード大学 【グローバルリーダー育成海外留学制度】","夏",申告票!$C10&lt;&gt;"",$M$4,申告票!$C10="","")</f>
        <v/>
      </c>
      <c r="F10" s="85" t="str">
        <f>IFERROR(VLOOKUP(申告票!$C10,'（非表示）別表'!$C:$J,2,FALSE),"")</f>
        <v/>
      </c>
      <c r="G10" s="86" t="str">
        <f>IFERROR(VLOOKUP(申告票!$C10,'（非表示）別表'!$C:$J,3,FALSE),"")</f>
        <v/>
      </c>
      <c r="H10" s="85" t="str">
        <f>IFERROR(VLOOKUP(申告票!$C10,'（非表示）別表'!$C:$J,4,FALSE),"")</f>
        <v/>
      </c>
      <c r="I10" s="87" t="str">
        <f>IFERROR(VLOOKUP(申告票!$C10,'（非表示）別表'!$C:$J,5,FALSE),"")</f>
        <v/>
      </c>
      <c r="J10" s="88" t="str">
        <f>IFERROR(VLOOKUP(申告票!$C10,'（非表示）別表'!$C:$J,6,FALSE),"")</f>
        <v/>
      </c>
      <c r="K10" s="88" t="str">
        <f>IFERROR(VLOOKUP(申告票!$C10,'（非表示）別表'!$C:$J,7,FALSE),"")</f>
        <v/>
      </c>
      <c r="L10" s="89" t="str">
        <f>IFERROR(VLOOKUP(申告票!$C10,'（非表示）別表'!$C:$J,8,FALSE),"")</f>
        <v/>
      </c>
      <c r="M10" s="24" t="str">
        <f>申告票!$C10&amp;"("&amp;申告票!$D10&amp;"セメ)"</f>
        <v>(セメ)</v>
      </c>
    </row>
    <row r="11" spans="1:13" ht="69.75" customHeight="1" x14ac:dyDescent="0.25">
      <c r="A11" s="68">
        <v>3</v>
      </c>
      <c r="B11" s="118"/>
      <c r="C11" s="119"/>
      <c r="D11" s="120"/>
      <c r="E11" s="84" t="str" cm="1">
        <f t="array" ref="E11">_xlfn.IFS(申告票!$C11="ケンブリッジ大学 【グローバルリーダー育成海外留学制度】","冬",申告票!$C11="ロンドン・スクール・オブ・エコノミクス 【グローバルリーダー育成海外留学制度】","夏",申告票!$C11="オックスフォード大学 【グローバルリーダー育成海外留学制度】","夏",申告票!$C11&lt;&gt;"",$M$4,申告票!$C11="","")</f>
        <v/>
      </c>
      <c r="F11" s="85" t="str">
        <f>IFERROR(VLOOKUP(申告票!$C11,'（非表示）別表'!$C:$J,2,FALSE),"")</f>
        <v/>
      </c>
      <c r="G11" s="86" t="str">
        <f>IFERROR(VLOOKUP(申告票!$C11,'（非表示）別表'!$C:$J,3,FALSE),"")</f>
        <v/>
      </c>
      <c r="H11" s="85" t="str">
        <f>IFERROR(VLOOKUP(申告票!$C11,'（非表示）別表'!$C:$J,4,FALSE),"")</f>
        <v/>
      </c>
      <c r="I11" s="87" t="str">
        <f>IFERROR(VLOOKUP(申告票!$C11,'（非表示）別表'!$C:$J,5,FALSE),"")</f>
        <v/>
      </c>
      <c r="J11" s="88" t="str">
        <f>IFERROR(VLOOKUP(申告票!$C11,'（非表示）別表'!$C:$J,6,FALSE),"")</f>
        <v/>
      </c>
      <c r="K11" s="88" t="str">
        <f>IFERROR(VLOOKUP(申告票!$C11,'（非表示）別表'!$C:$J,7,FALSE),"")</f>
        <v/>
      </c>
      <c r="L11" s="89" t="str">
        <f>IFERROR(VLOOKUP(申告票!$C11,'（非表示）別表'!$C:$J,8,FALSE),"")</f>
        <v/>
      </c>
      <c r="M11" s="24" t="str">
        <f>申告票!$C11&amp;"("&amp;申告票!$D11&amp;"セメ)"</f>
        <v>(セメ)</v>
      </c>
    </row>
    <row r="12" spans="1:13" ht="69.75" customHeight="1" x14ac:dyDescent="0.25">
      <c r="A12" s="68">
        <v>4</v>
      </c>
      <c r="B12" s="118"/>
      <c r="C12" s="119"/>
      <c r="D12" s="120"/>
      <c r="E12" s="84" t="str" cm="1">
        <f t="array" ref="E12">_xlfn.IFS(申告票!$C12="ケンブリッジ大学 【グローバルリーダー育成海外留学制度】","冬",申告票!$C12="ロンドン・スクール・オブ・エコノミクス 【グローバルリーダー育成海外留学制度】","夏",申告票!$C12="オックスフォード大学 【グローバルリーダー育成海外留学制度】","夏",申告票!$C12&lt;&gt;"",$M$4,申告票!$C12="","")</f>
        <v/>
      </c>
      <c r="F12" s="85" t="str">
        <f>IFERROR(VLOOKUP(申告票!$C12,'（非表示）別表'!$C:$J,2,FALSE),"")</f>
        <v/>
      </c>
      <c r="G12" s="86" t="str">
        <f>IFERROR(VLOOKUP(申告票!$C12,'（非表示）別表'!$C:$J,3,FALSE),"")</f>
        <v/>
      </c>
      <c r="H12" s="85" t="str">
        <f>IFERROR(VLOOKUP(申告票!$C12,'（非表示）別表'!$C:$J,4,FALSE),"")</f>
        <v/>
      </c>
      <c r="I12" s="87" t="str">
        <f>IFERROR(VLOOKUP(申告票!$C12,'（非表示）別表'!$C:$J,5,FALSE),"")</f>
        <v/>
      </c>
      <c r="J12" s="88" t="str">
        <f>IFERROR(VLOOKUP(申告票!$C12,'（非表示）別表'!$C:$J,6,FALSE),"")</f>
        <v/>
      </c>
      <c r="K12" s="88" t="str">
        <f>IFERROR(VLOOKUP(申告票!$C12,'（非表示）別表'!$C:$J,7,FALSE),"")</f>
        <v/>
      </c>
      <c r="L12" s="89" t="str">
        <f>IFERROR(VLOOKUP(申告票!$C12,'（非表示）別表'!$C:$J,8,FALSE),"")</f>
        <v/>
      </c>
      <c r="M12" s="24" t="str">
        <f>申告票!$C12&amp;"("&amp;申告票!$D12&amp;"セメ)"</f>
        <v>(セメ)</v>
      </c>
    </row>
    <row r="13" spans="1:13" ht="69.75" customHeight="1" x14ac:dyDescent="0.25">
      <c r="A13" s="68">
        <v>5</v>
      </c>
      <c r="B13" s="118"/>
      <c r="C13" s="119"/>
      <c r="D13" s="120"/>
      <c r="E13" s="84" t="str" cm="1">
        <f t="array" ref="E13">_xlfn.IFS(申告票!$C13="ケンブリッジ大学 【グローバルリーダー育成海外留学制度】","冬",申告票!$C13="ロンドン・スクール・オブ・エコノミクス 【グローバルリーダー育成海外留学制度】","夏",申告票!$C13="オックスフォード大学 【グローバルリーダー育成海外留学制度】","夏",申告票!$C13&lt;&gt;"",$M$4,申告票!$C13="","")</f>
        <v/>
      </c>
      <c r="F13" s="85" t="str">
        <f>IFERROR(VLOOKUP(申告票!$C13,'（非表示）別表'!$C:$J,2,FALSE),"")</f>
        <v/>
      </c>
      <c r="G13" s="86" t="str">
        <f>IFERROR(VLOOKUP(申告票!$C13,'（非表示）別表'!$C:$J,3,FALSE),"")</f>
        <v/>
      </c>
      <c r="H13" s="85" t="str">
        <f>IFERROR(VLOOKUP(申告票!$C13,'（非表示）別表'!$C:$J,4,FALSE),"")</f>
        <v/>
      </c>
      <c r="I13" s="87" t="str">
        <f>IFERROR(VLOOKUP(申告票!$C13,'（非表示）別表'!$C:$J,5,FALSE),"")</f>
        <v/>
      </c>
      <c r="J13" s="88" t="str">
        <f>IFERROR(VLOOKUP(申告票!$C13,'（非表示）別表'!$C:$J,6,FALSE),"")</f>
        <v/>
      </c>
      <c r="K13" s="88" t="str">
        <f>IFERROR(VLOOKUP(申告票!$C13,'（非表示）別表'!$C:$J,7,FALSE),"")</f>
        <v/>
      </c>
      <c r="L13" s="89" t="str">
        <f>IFERROR(VLOOKUP(申告票!$C13,'（非表示）別表'!$C:$J,8,FALSE),"")</f>
        <v/>
      </c>
      <c r="M13" s="24" t="str">
        <f>申告票!$C13&amp;"("&amp;申告票!$D13&amp;"セメ)"</f>
        <v>(セメ)</v>
      </c>
    </row>
    <row r="14" spans="1:13" ht="69.75" customHeight="1" x14ac:dyDescent="0.25">
      <c r="A14" s="68">
        <v>6</v>
      </c>
      <c r="B14" s="118"/>
      <c r="C14" s="119"/>
      <c r="D14" s="120"/>
      <c r="E14" s="84" t="str" cm="1">
        <f t="array" ref="E14">_xlfn.IFS(申告票!$C14="ケンブリッジ大学 【グローバルリーダー育成海外留学制度】","冬",申告票!$C14="ロンドン・スクール・オブ・エコノミクス 【グローバルリーダー育成海外留学制度】","夏",申告票!$C14="オックスフォード大学 【グローバルリーダー育成海外留学制度】","夏",申告票!$C14&lt;&gt;"",$M$4,申告票!$C14="","")</f>
        <v/>
      </c>
      <c r="F14" s="85" t="str">
        <f>IFERROR(VLOOKUP(申告票!$C14,'（非表示）別表'!$C:$J,2,FALSE),"")</f>
        <v/>
      </c>
      <c r="G14" s="86" t="str">
        <f>IFERROR(VLOOKUP(申告票!$C14,'（非表示）別表'!$C:$J,3,FALSE),"")</f>
        <v/>
      </c>
      <c r="H14" s="85" t="str">
        <f>IFERROR(VLOOKUP(申告票!$C14,'（非表示）別表'!$C:$J,4,FALSE),"")</f>
        <v/>
      </c>
      <c r="I14" s="87" t="str">
        <f>IFERROR(VLOOKUP(申告票!$C14,'（非表示）別表'!$C:$J,5,FALSE),"")</f>
        <v/>
      </c>
      <c r="J14" s="88" t="str">
        <f>IFERROR(VLOOKUP(申告票!$C14,'（非表示）別表'!$C:$J,6,FALSE),"")</f>
        <v/>
      </c>
      <c r="K14" s="88" t="str">
        <f>IFERROR(VLOOKUP(申告票!$C14,'（非表示）別表'!$C:$J,7,FALSE),"")</f>
        <v/>
      </c>
      <c r="L14" s="89" t="str">
        <f>IFERROR(VLOOKUP(申告票!$C14,'（非表示）別表'!$C:$J,8,FALSE),"")</f>
        <v/>
      </c>
      <c r="M14" s="24" t="str">
        <f>申告票!$C14&amp;"("&amp;申告票!$D14&amp;"セメ)"</f>
        <v>(セメ)</v>
      </c>
    </row>
    <row r="15" spans="1:13" ht="69.75" customHeight="1" x14ac:dyDescent="0.25">
      <c r="A15" s="68">
        <v>7</v>
      </c>
      <c r="B15" s="118"/>
      <c r="C15" s="119"/>
      <c r="D15" s="120"/>
      <c r="E15" s="84" t="str" cm="1">
        <f t="array" ref="E15">_xlfn.IFS(申告票!$C15="ケンブリッジ大学 【グローバルリーダー育成海外留学制度】","冬",申告票!$C15="ロンドン・スクール・オブ・エコノミクス 【グローバルリーダー育成海外留学制度】","夏",申告票!$C15="オックスフォード大学 【グローバルリーダー育成海外留学制度】","夏",申告票!$C15&lt;&gt;"",$M$4,申告票!$C15="","")</f>
        <v/>
      </c>
      <c r="F15" s="85" t="str">
        <f>IFERROR(VLOOKUP(申告票!$C15,'（非表示）別表'!$C:$J,2,FALSE),"")</f>
        <v/>
      </c>
      <c r="G15" s="86" t="str">
        <f>IFERROR(VLOOKUP(申告票!$C15,'（非表示）別表'!$C:$J,3,FALSE),"")</f>
        <v/>
      </c>
      <c r="H15" s="85" t="str">
        <f>IFERROR(VLOOKUP(申告票!$C15,'（非表示）別表'!$C:$J,4,FALSE),"")</f>
        <v/>
      </c>
      <c r="I15" s="87" t="str">
        <f>IFERROR(VLOOKUP(申告票!$C15,'（非表示）別表'!$C:$J,5,FALSE),"")</f>
        <v/>
      </c>
      <c r="J15" s="88" t="str">
        <f>IFERROR(VLOOKUP(申告票!$C15,'（非表示）別表'!$C:$J,6,FALSE),"")</f>
        <v/>
      </c>
      <c r="K15" s="88" t="str">
        <f>IFERROR(VLOOKUP(申告票!$C15,'（非表示）別表'!$C:$J,7,FALSE),"")</f>
        <v/>
      </c>
      <c r="L15" s="89" t="str">
        <f>IFERROR(VLOOKUP(申告票!$C15,'（非表示）別表'!$C:$J,8,FALSE),"")</f>
        <v/>
      </c>
      <c r="M15" s="24" t="str">
        <f>申告票!$C15&amp;"("&amp;申告票!$D15&amp;"セメ)"</f>
        <v>(セメ)</v>
      </c>
    </row>
    <row r="16" spans="1:13" ht="69.75" customHeight="1" x14ac:dyDescent="0.25">
      <c r="A16" s="68">
        <v>8</v>
      </c>
      <c r="B16" s="118"/>
      <c r="C16" s="119"/>
      <c r="D16" s="120"/>
      <c r="E16" s="84" t="str" cm="1">
        <f t="array" ref="E16">_xlfn.IFS(申告票!$C16="ケンブリッジ大学 【グローバルリーダー育成海外留学制度】","冬",申告票!$C16="ロンドン・スクール・オブ・エコノミクス 【グローバルリーダー育成海外留学制度】","夏",申告票!$C16="オックスフォード大学 【グローバルリーダー育成海外留学制度】","夏",申告票!$C16&lt;&gt;"",$M$4,申告票!$C16="","")</f>
        <v/>
      </c>
      <c r="F16" s="85" t="str">
        <f>IFERROR(VLOOKUP(申告票!$C16,'（非表示）別表'!$C:$J,2,FALSE),"")</f>
        <v/>
      </c>
      <c r="G16" s="86" t="str">
        <f>IFERROR(VLOOKUP(申告票!$C16,'（非表示）別表'!$C:$J,3,FALSE),"")</f>
        <v/>
      </c>
      <c r="H16" s="85" t="str">
        <f>IFERROR(VLOOKUP(申告票!$C16,'（非表示）別表'!$C:$J,4,FALSE),"")</f>
        <v/>
      </c>
      <c r="I16" s="87" t="str">
        <f>IFERROR(VLOOKUP(申告票!$C16,'（非表示）別表'!$C:$J,5,FALSE),"")</f>
        <v/>
      </c>
      <c r="J16" s="88" t="str">
        <f>IFERROR(VLOOKUP(申告票!$C16,'（非表示）別表'!$C:$J,6,FALSE),"")</f>
        <v/>
      </c>
      <c r="K16" s="88" t="str">
        <f>IFERROR(VLOOKUP(申告票!$C16,'（非表示）別表'!$C:$J,7,FALSE),"")</f>
        <v/>
      </c>
      <c r="L16" s="89" t="str">
        <f>IFERROR(VLOOKUP(申告票!$C16,'（非表示）別表'!$C:$J,8,FALSE),"")</f>
        <v/>
      </c>
      <c r="M16" s="24" t="str">
        <f>申告票!$C16&amp;"("&amp;申告票!$D16&amp;"セメ)"</f>
        <v>(セメ)</v>
      </c>
    </row>
    <row r="17" spans="1:13" ht="69.75" customHeight="1" x14ac:dyDescent="0.25">
      <c r="A17" s="68">
        <v>9</v>
      </c>
      <c r="B17" s="118"/>
      <c r="C17" s="119"/>
      <c r="D17" s="120"/>
      <c r="E17" s="84" t="str" cm="1">
        <f t="array" ref="E17">_xlfn.IFS(申告票!$C17="ケンブリッジ大学 【グローバルリーダー育成海外留学制度】","冬",申告票!$C17="ロンドン・スクール・オブ・エコノミクス 【グローバルリーダー育成海外留学制度】","夏",申告票!$C17="オックスフォード大学 【グローバルリーダー育成海外留学制度】","夏",申告票!$C17&lt;&gt;"",$M$4,申告票!$C17="","")</f>
        <v/>
      </c>
      <c r="F17" s="85" t="str">
        <f>IFERROR(VLOOKUP(申告票!$C17,'（非表示）別表'!$C:$J,2,FALSE),"")</f>
        <v/>
      </c>
      <c r="G17" s="86" t="str">
        <f>IFERROR(VLOOKUP(申告票!$C17,'（非表示）別表'!$C:$J,3,FALSE),"")</f>
        <v/>
      </c>
      <c r="H17" s="85" t="str">
        <f>IFERROR(VLOOKUP(申告票!$C17,'（非表示）別表'!$C:$J,4,FALSE),"")</f>
        <v/>
      </c>
      <c r="I17" s="87" t="str">
        <f>IFERROR(VLOOKUP(申告票!$C17,'（非表示）別表'!$C:$J,5,FALSE),"")</f>
        <v/>
      </c>
      <c r="J17" s="88" t="str">
        <f>IFERROR(VLOOKUP(申告票!$C17,'（非表示）別表'!$C:$J,6,FALSE),"")</f>
        <v/>
      </c>
      <c r="K17" s="88" t="str">
        <f>IFERROR(VLOOKUP(申告票!$C17,'（非表示）別表'!$C:$J,7,FALSE),"")</f>
        <v/>
      </c>
      <c r="L17" s="89" t="str">
        <f>IFERROR(VLOOKUP(申告票!$C17,'（非表示）別表'!$C:$J,8,FALSE),"")</f>
        <v/>
      </c>
      <c r="M17" s="24" t="str">
        <f>申告票!$C17&amp;"("&amp;申告票!$D17&amp;"セメ)"</f>
        <v>(セメ)</v>
      </c>
    </row>
    <row r="18" spans="1:13" ht="69.75" customHeight="1" thickBot="1" x14ac:dyDescent="0.3">
      <c r="A18" s="69">
        <v>10</v>
      </c>
      <c r="B18" s="121"/>
      <c r="C18" s="122"/>
      <c r="D18" s="123"/>
      <c r="E18" s="80" t="str" cm="1">
        <f t="array" ref="E18">_xlfn.IFS(申告票!$C18="ケンブリッジ大学 【グローバルリーダー育成海外留学制度】","冬",申告票!$C18="ロンドン・スクール・オブ・エコノミクス 【グローバルリーダー育成海外留学制度】","夏",申告票!$C18="オックスフォード大学 【グローバルリーダー育成海外留学制度】","夏",申告票!$C18&lt;&gt;"",$M$4,申告票!$C18="","")</f>
        <v/>
      </c>
      <c r="F18" s="90" t="str">
        <f>IFERROR(VLOOKUP(申告票!$C18,'（非表示）別表'!$C:$J,2,FALSE),"")</f>
        <v/>
      </c>
      <c r="G18" s="91" t="str">
        <f>IFERROR(VLOOKUP(申告票!$C18,'（非表示）別表'!$C:$J,3,FALSE),"")</f>
        <v/>
      </c>
      <c r="H18" s="90" t="str">
        <f>IFERROR(VLOOKUP(申告票!$C18,'（非表示）別表'!$C:$J,4,FALSE),"")</f>
        <v/>
      </c>
      <c r="I18" s="92" t="str">
        <f>IFERROR(VLOOKUP(申告票!$C18,'（非表示）別表'!$C:$J,5,FALSE),"")</f>
        <v/>
      </c>
      <c r="J18" s="93" t="str">
        <f>IFERROR(VLOOKUP(申告票!$C18,'（非表示）別表'!$C:$J,6,FALSE),"")</f>
        <v/>
      </c>
      <c r="K18" s="93" t="str">
        <f>IFERROR(VLOOKUP(申告票!$C18,'（非表示）別表'!$C:$J,7,FALSE),"")</f>
        <v/>
      </c>
      <c r="L18" s="94" t="str">
        <f>IFERROR(VLOOKUP(申告票!$C18,'（非表示）別表'!$C:$J,8,FALSE),"")</f>
        <v/>
      </c>
      <c r="M18" s="25" t="str">
        <f>申告票!$C18&amp;"("&amp;申告票!$D18&amp;"セメ)"</f>
        <v>(セメ)</v>
      </c>
    </row>
    <row r="19" spans="1:13" ht="16.5" thickTop="1" x14ac:dyDescent="0.25"/>
  </sheetData>
  <sheetProtection algorithmName="SHA-512" hashValue="cQ3GP/WRtsCtX9qeIeg/1zV+NJ9lu3Tent9zdaUZQYQXCjolpu/z58BM6oFnt5RxOch+orSKYBmPEiRcttCIXQ==" saltValue="fGZD4TSB0FvNjfO+Re911Q==" spinCount="100000" sheet="1" selectLockedCells="1"/>
  <mergeCells count="7">
    <mergeCell ref="A1:L1"/>
    <mergeCell ref="J7:K7"/>
    <mergeCell ref="F7:I7"/>
    <mergeCell ref="A2:L2"/>
    <mergeCell ref="A7:E7"/>
    <mergeCell ref="B4:C4"/>
    <mergeCell ref="B5:C5"/>
  </mergeCells>
  <phoneticPr fontId="3"/>
  <conditionalFormatting sqref="F9:F18 J9:J18">
    <cfRule type="cellIs" dxfId="13" priority="4" operator="greaterThan">
      <formula>$F$5</formula>
    </cfRule>
  </conditionalFormatting>
  <conditionalFormatting sqref="G9:G18 K9:K18">
    <cfRule type="cellIs" dxfId="12" priority="3" operator="greaterThan">
      <formula>$G$5</formula>
    </cfRule>
  </conditionalFormatting>
  <dataValidations xWindow="282" yWindow="611" count="7">
    <dataValidation allowBlank="1" showInputMessage="1" showErrorMessage="1" prompt="スコアを入力すると、派遣先大学の語学要件を満たしているかどうか、簡易チェックができます。" sqref="F5:G6" xr:uid="{FE5AE4A9-693E-4822-B708-2F7B8AB2E25B}"/>
    <dataValidation allowBlank="1" showInputMessage="1" showErrorMessage="1" prompt="英語以外の語学試験については、簡易チェックはできません。" sqref="K5:K6 H5:H6 I6" xr:uid="{7A2CCD7F-A0D3-4900-9D63-8C456473AE43}"/>
    <dataValidation type="list" allowBlank="1" showInputMessage="1" showErrorMessage="1" prompt="この欄には希望する派遣期間を選択してください。_x000a_１セメスターは１学期間、２セメスターは１年間です。_x000a_派遣先大学によっては、派遣期間に制限がありますので、別表１及び派遣先大学のウェブサイトを確認してください。" sqref="D9:D18" xr:uid="{57F2826A-3BBA-4770-9BB3-9C0B1F19F662}">
      <formula1>"1,2"</formula1>
    </dataValidation>
    <dataValidation allowBlank="1" showInputMessage="1" showErrorMessage="1" prompt="4.0スケールにて計算すること_x000a_" sqref="I5:J5" xr:uid="{A4D3FFD1-E831-4E28-98B7-EF87E251FBC1}"/>
    <dataValidation type="list" allowBlank="1" showInputMessage="1" showErrorMessage="1" sqref="M4" xr:uid="{6AB96B55-4673-4DF1-8B82-EC30321392B0}">
      <formula1>"夏, 冬"</formula1>
    </dataValidation>
    <dataValidation type="list" allowBlank="1" showInputMessage="1" showErrorMessage="1" sqref="C9:C18" xr:uid="{789E637A-4355-48EB-9621-75D381416544}">
      <formula1>INDIRECT(B9)</formula1>
    </dataValidation>
    <dataValidation type="list" allowBlank="1" showInputMessage="1" showErrorMessage="1" sqref="B9:B18" xr:uid="{105AB6A1-50F4-4971-BDF6-1A48582F2990}">
      <formula1>"欧州, 北米・中南米, オセアニア, アジア, 部局間交流, グロリ"</formula1>
    </dataValidation>
  </dataValidations>
  <printOptions horizontalCentered="1"/>
  <pageMargins left="0.31496062992125984" right="0.15748031496062992" top="0.31496062992125984" bottom="0.19685039370078741" header="0.19685039370078741" footer="0.15748031496062992"/>
  <pageSetup paperSize="9" scale="57" fitToHeight="0" orientation="landscape" r:id="rId1"/>
  <headerFooter>
    <oddHeader xml:space="preserve">&amp;R&amp;"Meiryo UI,標準"&amp;12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71FD25-7AA9-470E-A6AC-B2CE9541EE39}">
  <sheetPr>
    <pageSetUpPr fitToPage="1"/>
  </sheetPr>
  <dimension ref="A1:V129"/>
  <sheetViews>
    <sheetView view="pageBreakPreview" zoomScale="60" zoomScaleNormal="60" workbookViewId="0"/>
  </sheetViews>
  <sheetFormatPr defaultRowHeight="69.75" customHeight="1" x14ac:dyDescent="0.15"/>
  <cols>
    <col min="1" max="1" width="12.625" style="1" customWidth="1"/>
    <col min="2" max="2" width="16.75" style="1" customWidth="1"/>
    <col min="3" max="3" width="52.25" style="29" customWidth="1"/>
    <col min="4" max="4" width="20.75" style="3" customWidth="1"/>
    <col min="5" max="5" width="20.75" style="13" customWidth="1"/>
    <col min="6" max="6" width="29.25" style="6" customWidth="1"/>
    <col min="7" max="7" width="13.125" style="6" customWidth="1"/>
    <col min="8" max="8" width="20.125" style="3" customWidth="1"/>
    <col min="9" max="9" width="20.125" style="13" customWidth="1"/>
    <col min="10" max="10" width="59" style="17" customWidth="1"/>
    <col min="11" max="11" width="12.125" style="27" customWidth="1"/>
    <col min="12" max="12" width="12.5" style="27" customWidth="1"/>
    <col min="13" max="13" width="12.75" style="28" customWidth="1"/>
    <col min="14" max="14" width="9" style="28"/>
    <col min="15" max="15" width="9" style="28" customWidth="1"/>
    <col min="16" max="22" width="9" style="28"/>
    <col min="23" max="16384" width="9" style="1"/>
  </cols>
  <sheetData>
    <row r="1" spans="1:22" ht="69.75" customHeight="1" x14ac:dyDescent="0.15">
      <c r="A1" s="30" t="s">
        <v>84</v>
      </c>
      <c r="B1" s="30" t="s">
        <v>305</v>
      </c>
      <c r="C1" s="8" t="s">
        <v>0</v>
      </c>
      <c r="D1" s="9" t="s">
        <v>27</v>
      </c>
      <c r="E1" s="12" t="s">
        <v>13</v>
      </c>
      <c r="F1" s="10" t="s">
        <v>28</v>
      </c>
      <c r="G1" s="10" t="s">
        <v>120</v>
      </c>
      <c r="H1" s="9" t="s">
        <v>85</v>
      </c>
      <c r="I1" s="12" t="s">
        <v>86</v>
      </c>
      <c r="J1" s="16" t="s">
        <v>64</v>
      </c>
      <c r="K1" s="16" t="s">
        <v>252</v>
      </c>
      <c r="L1" s="16" t="s">
        <v>255</v>
      </c>
      <c r="M1" s="139" t="s">
        <v>166</v>
      </c>
    </row>
    <row r="2" spans="1:22" s="20" customFormat="1" ht="54.75" customHeight="1" x14ac:dyDescent="0.15">
      <c r="A2" s="35">
        <v>10102</v>
      </c>
      <c r="B2" s="77" t="s">
        <v>304</v>
      </c>
      <c r="C2" s="33" t="s">
        <v>167</v>
      </c>
      <c r="D2" s="5">
        <v>100</v>
      </c>
      <c r="E2" s="7">
        <v>7</v>
      </c>
      <c r="F2" s="5" t="s">
        <v>87</v>
      </c>
      <c r="G2" s="5">
        <v>3.3</v>
      </c>
      <c r="H2" s="5">
        <v>109</v>
      </c>
      <c r="I2" s="7">
        <v>7.5</v>
      </c>
      <c r="J2" s="36" t="s">
        <v>168</v>
      </c>
      <c r="K2" s="50">
        <v>2</v>
      </c>
      <c r="L2" s="43"/>
      <c r="M2" s="42"/>
      <c r="N2" s="140"/>
      <c r="O2" s="140"/>
      <c r="P2" s="140"/>
      <c r="Q2" s="140"/>
      <c r="R2" s="140"/>
      <c r="S2" s="140"/>
      <c r="T2" s="140"/>
      <c r="U2" s="140"/>
      <c r="V2" s="140"/>
    </row>
    <row r="3" spans="1:22" s="20" customFormat="1" ht="54.75" customHeight="1" x14ac:dyDescent="0.15">
      <c r="A3" s="35">
        <v>10102</v>
      </c>
      <c r="B3" s="77" t="s">
        <v>304</v>
      </c>
      <c r="C3" s="33" t="s">
        <v>169</v>
      </c>
      <c r="D3" s="5">
        <v>100</v>
      </c>
      <c r="E3" s="7">
        <v>7</v>
      </c>
      <c r="F3" s="5" t="s">
        <v>87</v>
      </c>
      <c r="G3" s="5">
        <v>3.3</v>
      </c>
      <c r="H3" s="5">
        <v>109</v>
      </c>
      <c r="I3" s="7">
        <v>7.5</v>
      </c>
      <c r="J3" s="36" t="s">
        <v>124</v>
      </c>
      <c r="K3" s="50">
        <v>4</v>
      </c>
      <c r="L3" s="41"/>
      <c r="M3" s="42"/>
      <c r="N3" s="140"/>
      <c r="O3" s="140"/>
      <c r="P3" s="140"/>
      <c r="Q3" s="140"/>
      <c r="R3" s="140"/>
      <c r="S3" s="140"/>
      <c r="T3" s="140"/>
      <c r="U3" s="140"/>
      <c r="V3" s="140"/>
    </row>
    <row r="4" spans="1:22" s="20" customFormat="1" ht="54.75" customHeight="1" x14ac:dyDescent="0.15">
      <c r="A4" s="35">
        <v>10103</v>
      </c>
      <c r="B4" s="77" t="s">
        <v>304</v>
      </c>
      <c r="C4" s="33" t="s">
        <v>33</v>
      </c>
      <c r="D4" s="5">
        <v>79</v>
      </c>
      <c r="E4" s="7">
        <v>6</v>
      </c>
      <c r="F4" s="5" t="s">
        <v>87</v>
      </c>
      <c r="G4" s="11">
        <v>3</v>
      </c>
      <c r="H4" s="5" t="s">
        <v>99</v>
      </c>
      <c r="I4" s="7">
        <v>6</v>
      </c>
      <c r="J4" s="36" t="s">
        <v>100</v>
      </c>
      <c r="K4" s="50">
        <v>2</v>
      </c>
      <c r="L4" s="41"/>
      <c r="M4" s="42"/>
      <c r="N4" s="140"/>
      <c r="O4" s="140"/>
      <c r="P4" s="140"/>
      <c r="Q4" s="140"/>
      <c r="R4" s="140"/>
      <c r="S4" s="140"/>
      <c r="T4" s="140"/>
      <c r="U4" s="140"/>
      <c r="V4" s="140"/>
    </row>
    <row r="5" spans="1:22" s="20" customFormat="1" ht="54.75" customHeight="1" x14ac:dyDescent="0.15">
      <c r="A5" s="35">
        <v>10104</v>
      </c>
      <c r="B5" s="77" t="s">
        <v>304</v>
      </c>
      <c r="C5" s="33" t="s">
        <v>170</v>
      </c>
      <c r="D5" s="5">
        <v>90</v>
      </c>
      <c r="E5" s="7">
        <v>6.5</v>
      </c>
      <c r="F5" s="5" t="s">
        <v>87</v>
      </c>
      <c r="G5" s="5">
        <v>3.3</v>
      </c>
      <c r="H5" s="5">
        <v>95</v>
      </c>
      <c r="I5" s="7">
        <v>6</v>
      </c>
      <c r="J5" s="36" t="s">
        <v>171</v>
      </c>
      <c r="K5" s="41" t="s">
        <v>256</v>
      </c>
      <c r="L5" s="41"/>
      <c r="M5" s="42"/>
      <c r="N5" s="140"/>
      <c r="O5" s="140"/>
      <c r="P5" s="140"/>
      <c r="Q5" s="140"/>
      <c r="R5" s="140"/>
      <c r="S5" s="140"/>
      <c r="T5" s="140"/>
      <c r="U5" s="140"/>
      <c r="V5" s="140"/>
    </row>
    <row r="6" spans="1:22" s="20" customFormat="1" ht="54.75" customHeight="1" x14ac:dyDescent="0.15">
      <c r="A6" s="35">
        <v>10105</v>
      </c>
      <c r="B6" s="77" t="s">
        <v>304</v>
      </c>
      <c r="C6" s="33" t="s">
        <v>225</v>
      </c>
      <c r="D6" s="5">
        <v>90</v>
      </c>
      <c r="E6" s="7">
        <v>6.5</v>
      </c>
      <c r="F6" s="5" t="s">
        <v>87</v>
      </c>
      <c r="G6" s="11">
        <v>3</v>
      </c>
      <c r="H6" s="5">
        <v>90</v>
      </c>
      <c r="I6" s="52">
        <v>6.5</v>
      </c>
      <c r="J6" s="36" t="s">
        <v>226</v>
      </c>
      <c r="K6" s="50">
        <v>2</v>
      </c>
      <c r="L6" s="41"/>
      <c r="M6" s="42"/>
      <c r="N6" s="140"/>
      <c r="O6" s="140"/>
      <c r="P6" s="140"/>
      <c r="Q6" s="140"/>
      <c r="R6" s="140"/>
      <c r="S6" s="140"/>
      <c r="T6" s="140"/>
      <c r="U6" s="140"/>
      <c r="V6" s="140"/>
    </row>
    <row r="7" spans="1:22" s="20" customFormat="1" ht="54.75" customHeight="1" x14ac:dyDescent="0.15">
      <c r="A7" s="35">
        <v>10106</v>
      </c>
      <c r="B7" s="77" t="s">
        <v>304</v>
      </c>
      <c r="C7" s="33" t="s">
        <v>227</v>
      </c>
      <c r="D7" s="5">
        <v>90</v>
      </c>
      <c r="E7" s="7">
        <v>6.5</v>
      </c>
      <c r="F7" s="5" t="s">
        <v>87</v>
      </c>
      <c r="G7" s="51">
        <v>2.8</v>
      </c>
      <c r="H7" s="5">
        <v>90</v>
      </c>
      <c r="I7" s="7">
        <v>6.5</v>
      </c>
      <c r="J7" s="36" t="s">
        <v>215</v>
      </c>
      <c r="K7" s="50">
        <v>3</v>
      </c>
      <c r="L7" s="41"/>
      <c r="M7" s="42"/>
      <c r="N7" s="140"/>
      <c r="O7" s="140"/>
      <c r="P7" s="140"/>
      <c r="Q7" s="140"/>
      <c r="R7" s="140"/>
      <c r="S7" s="140"/>
      <c r="T7" s="140"/>
      <c r="U7" s="140"/>
      <c r="V7" s="140"/>
    </row>
    <row r="8" spans="1:22" s="20" customFormat="1" ht="54.75" customHeight="1" x14ac:dyDescent="0.15">
      <c r="A8" s="42">
        <v>10107</v>
      </c>
      <c r="B8" s="77" t="s">
        <v>304</v>
      </c>
      <c r="C8" s="33" t="s">
        <v>228</v>
      </c>
      <c r="D8" s="5" t="s">
        <v>87</v>
      </c>
      <c r="E8" s="5" t="s">
        <v>87</v>
      </c>
      <c r="F8" s="5" t="s">
        <v>87</v>
      </c>
      <c r="G8" s="5" t="s">
        <v>87</v>
      </c>
      <c r="H8" s="5" t="s">
        <v>87</v>
      </c>
      <c r="I8" s="21" t="s">
        <v>87</v>
      </c>
      <c r="J8" s="49" t="s">
        <v>261</v>
      </c>
      <c r="K8" s="65">
        <v>0.5</v>
      </c>
      <c r="L8" s="41"/>
      <c r="M8" s="42"/>
      <c r="N8" s="140"/>
      <c r="O8" s="140"/>
      <c r="P8" s="140"/>
      <c r="Q8" s="140"/>
      <c r="R8" s="140"/>
      <c r="S8" s="140"/>
      <c r="T8" s="140"/>
      <c r="U8" s="140"/>
      <c r="V8" s="140"/>
    </row>
    <row r="9" spans="1:22" s="20" customFormat="1" ht="54.75" customHeight="1" x14ac:dyDescent="0.15">
      <c r="A9" s="35">
        <v>10108</v>
      </c>
      <c r="B9" s="77" t="s">
        <v>304</v>
      </c>
      <c r="C9" s="33" t="s">
        <v>229</v>
      </c>
      <c r="D9" s="5">
        <v>90</v>
      </c>
      <c r="E9" s="7">
        <v>6.5</v>
      </c>
      <c r="F9" s="5" t="s">
        <v>87</v>
      </c>
      <c r="G9" s="11">
        <v>3</v>
      </c>
      <c r="H9" s="5">
        <v>88</v>
      </c>
      <c r="I9" s="7">
        <v>6.5</v>
      </c>
      <c r="J9" s="49" t="s">
        <v>262</v>
      </c>
      <c r="K9" s="50">
        <v>3</v>
      </c>
      <c r="L9" s="41"/>
      <c r="M9" s="42"/>
      <c r="N9" s="140"/>
      <c r="O9" s="140"/>
      <c r="P9" s="140"/>
      <c r="Q9" s="140"/>
      <c r="R9" s="140"/>
      <c r="S9" s="140"/>
      <c r="T9" s="140"/>
      <c r="U9" s="140"/>
      <c r="V9" s="140"/>
    </row>
    <row r="10" spans="1:22" s="20" customFormat="1" ht="54.75" customHeight="1" x14ac:dyDescent="0.15">
      <c r="A10" s="35">
        <v>10109</v>
      </c>
      <c r="B10" s="77" t="s">
        <v>304</v>
      </c>
      <c r="C10" s="33" t="s">
        <v>52</v>
      </c>
      <c r="D10" s="5">
        <v>90</v>
      </c>
      <c r="E10" s="7">
        <v>6.5</v>
      </c>
      <c r="F10" s="5" t="s">
        <v>87</v>
      </c>
      <c r="G10" s="11">
        <v>3</v>
      </c>
      <c r="H10" s="5">
        <v>92</v>
      </c>
      <c r="I10" s="7">
        <v>6.5</v>
      </c>
      <c r="J10" s="37" t="s">
        <v>157</v>
      </c>
      <c r="K10" s="50">
        <v>2</v>
      </c>
      <c r="L10" s="41"/>
      <c r="M10" s="42"/>
      <c r="N10" s="140"/>
      <c r="O10" s="140"/>
      <c r="P10" s="140"/>
      <c r="Q10" s="140"/>
      <c r="R10" s="140"/>
      <c r="S10" s="140"/>
      <c r="T10" s="140"/>
      <c r="U10" s="140"/>
      <c r="V10" s="140"/>
    </row>
    <row r="11" spans="1:22" s="20" customFormat="1" ht="54.75" customHeight="1" x14ac:dyDescent="0.15">
      <c r="A11" s="35">
        <v>10201</v>
      </c>
      <c r="B11" s="77" t="s">
        <v>304</v>
      </c>
      <c r="C11" s="33" t="s">
        <v>172</v>
      </c>
      <c r="D11" s="5">
        <v>79</v>
      </c>
      <c r="E11" s="7">
        <v>6</v>
      </c>
      <c r="F11" s="5" t="s">
        <v>125</v>
      </c>
      <c r="G11" s="5" t="s">
        <v>87</v>
      </c>
      <c r="H11" s="5" t="s">
        <v>88</v>
      </c>
      <c r="I11" s="5" t="s">
        <v>88</v>
      </c>
      <c r="J11" s="36" t="s">
        <v>173</v>
      </c>
      <c r="K11" s="50">
        <v>3</v>
      </c>
      <c r="L11" s="41"/>
      <c r="M11" s="42"/>
      <c r="N11" s="140"/>
      <c r="O11" s="140"/>
      <c r="P11" s="140"/>
      <c r="Q11" s="140"/>
      <c r="R11" s="140"/>
      <c r="S11" s="140"/>
      <c r="T11" s="140"/>
      <c r="U11" s="140"/>
      <c r="V11" s="140"/>
    </row>
    <row r="12" spans="1:22" s="20" customFormat="1" ht="54.75" customHeight="1" x14ac:dyDescent="0.15">
      <c r="A12" s="35">
        <v>10202</v>
      </c>
      <c r="B12" s="77" t="s">
        <v>304</v>
      </c>
      <c r="C12" s="33" t="s">
        <v>40</v>
      </c>
      <c r="D12" s="5">
        <v>79</v>
      </c>
      <c r="E12" s="7">
        <v>6</v>
      </c>
      <c r="F12" s="5" t="s">
        <v>125</v>
      </c>
      <c r="G12" s="31">
        <v>3</v>
      </c>
      <c r="H12" s="5" t="s">
        <v>89</v>
      </c>
      <c r="I12" s="5" t="s">
        <v>89</v>
      </c>
      <c r="J12" s="38" t="s">
        <v>174</v>
      </c>
      <c r="K12" s="50">
        <v>2</v>
      </c>
      <c r="L12" s="41"/>
      <c r="M12" s="42"/>
      <c r="N12" s="140"/>
      <c r="O12" s="140"/>
      <c r="P12" s="140"/>
      <c r="Q12" s="140"/>
      <c r="R12" s="140"/>
      <c r="S12" s="140"/>
      <c r="T12" s="140"/>
      <c r="U12" s="140"/>
      <c r="V12" s="140"/>
    </row>
    <row r="13" spans="1:22" s="20" customFormat="1" ht="54.75" customHeight="1" x14ac:dyDescent="0.15">
      <c r="A13" s="35">
        <v>10204</v>
      </c>
      <c r="B13" s="77" t="s">
        <v>304</v>
      </c>
      <c r="C13" s="33" t="s">
        <v>39</v>
      </c>
      <c r="D13" s="5">
        <v>79</v>
      </c>
      <c r="E13" s="7">
        <v>6</v>
      </c>
      <c r="F13" s="5" t="s">
        <v>125</v>
      </c>
      <c r="G13" s="5" t="s">
        <v>87</v>
      </c>
      <c r="H13" s="5">
        <v>80</v>
      </c>
      <c r="I13" s="7">
        <v>6</v>
      </c>
      <c r="J13" s="36" t="s">
        <v>175</v>
      </c>
      <c r="K13" s="50">
        <v>3</v>
      </c>
      <c r="L13" s="41"/>
      <c r="M13" s="42"/>
      <c r="N13" s="140"/>
      <c r="O13" s="140"/>
      <c r="P13" s="140"/>
      <c r="Q13" s="140"/>
      <c r="R13" s="140"/>
      <c r="S13" s="140"/>
      <c r="T13" s="140"/>
      <c r="U13" s="140"/>
      <c r="V13" s="140"/>
    </row>
    <row r="14" spans="1:22" s="20" customFormat="1" ht="76.5" customHeight="1" x14ac:dyDescent="0.15">
      <c r="A14" s="35">
        <v>10205</v>
      </c>
      <c r="B14" s="77" t="s">
        <v>304</v>
      </c>
      <c r="C14" s="33" t="s">
        <v>4</v>
      </c>
      <c r="D14" s="5">
        <v>79</v>
      </c>
      <c r="E14" s="7">
        <v>6</v>
      </c>
      <c r="F14" s="5" t="s">
        <v>125</v>
      </c>
      <c r="G14" s="5" t="s">
        <v>87</v>
      </c>
      <c r="H14" s="5">
        <v>72</v>
      </c>
      <c r="I14" s="5">
        <v>5.5</v>
      </c>
      <c r="J14" s="36" t="s">
        <v>101</v>
      </c>
      <c r="K14" s="50">
        <v>3</v>
      </c>
      <c r="L14" s="41"/>
      <c r="M14" s="42"/>
      <c r="N14" s="140"/>
      <c r="O14" s="140"/>
      <c r="P14" s="140"/>
      <c r="Q14" s="140"/>
      <c r="R14" s="140"/>
      <c r="S14" s="140"/>
      <c r="T14" s="140"/>
      <c r="U14" s="140"/>
      <c r="V14" s="140"/>
    </row>
    <row r="15" spans="1:22" s="4" customFormat="1" ht="76.5" customHeight="1" x14ac:dyDescent="0.15">
      <c r="A15" s="35">
        <v>10206</v>
      </c>
      <c r="B15" s="77" t="s">
        <v>304</v>
      </c>
      <c r="C15" s="33" t="s">
        <v>248</v>
      </c>
      <c r="D15" s="5">
        <v>79</v>
      </c>
      <c r="E15" s="7">
        <v>6</v>
      </c>
      <c r="F15" s="5" t="s">
        <v>125</v>
      </c>
      <c r="G15" s="5" t="s">
        <v>87</v>
      </c>
      <c r="H15" s="5">
        <v>72</v>
      </c>
      <c r="I15" s="7">
        <v>5.5</v>
      </c>
      <c r="J15" s="36" t="s">
        <v>127</v>
      </c>
      <c r="K15" s="50">
        <v>2</v>
      </c>
      <c r="L15" s="41"/>
      <c r="M15" s="42"/>
      <c r="N15" s="140"/>
      <c r="O15" s="140"/>
      <c r="P15" s="140"/>
      <c r="Q15" s="140"/>
      <c r="R15" s="140"/>
      <c r="S15" s="140"/>
      <c r="T15" s="140"/>
      <c r="U15" s="140"/>
      <c r="V15" s="140"/>
    </row>
    <row r="16" spans="1:22" s="4" customFormat="1" ht="54.75" customHeight="1" x14ac:dyDescent="0.15">
      <c r="A16" s="35">
        <v>10207</v>
      </c>
      <c r="B16" s="77" t="s">
        <v>304</v>
      </c>
      <c r="C16" s="33" t="s">
        <v>90</v>
      </c>
      <c r="D16" s="5" t="s">
        <v>99</v>
      </c>
      <c r="E16" s="5" t="s">
        <v>99</v>
      </c>
      <c r="F16" s="5" t="s">
        <v>125</v>
      </c>
      <c r="G16" s="5" t="s">
        <v>87</v>
      </c>
      <c r="H16" s="5" t="s">
        <v>99</v>
      </c>
      <c r="I16" s="5" t="s">
        <v>99</v>
      </c>
      <c r="J16" s="36" t="s">
        <v>102</v>
      </c>
      <c r="K16" s="50">
        <v>2</v>
      </c>
      <c r="L16" s="41"/>
      <c r="M16" s="42"/>
      <c r="N16" s="140"/>
      <c r="O16" s="140"/>
      <c r="P16" s="140"/>
      <c r="Q16" s="140"/>
      <c r="R16" s="140"/>
      <c r="S16" s="140"/>
      <c r="T16" s="140"/>
      <c r="U16" s="140"/>
      <c r="V16" s="140"/>
    </row>
    <row r="17" spans="1:22" s="4" customFormat="1" ht="54.75" customHeight="1" x14ac:dyDescent="0.15">
      <c r="A17" s="35">
        <v>10301</v>
      </c>
      <c r="B17" s="77" t="s">
        <v>304</v>
      </c>
      <c r="C17" s="33" t="s">
        <v>23</v>
      </c>
      <c r="D17" s="5">
        <v>79</v>
      </c>
      <c r="E17" s="7">
        <v>6</v>
      </c>
      <c r="F17" s="5" t="s">
        <v>87</v>
      </c>
      <c r="G17" s="5" t="s">
        <v>87</v>
      </c>
      <c r="H17" s="5" t="s">
        <v>88</v>
      </c>
      <c r="I17" s="5" t="s">
        <v>88</v>
      </c>
      <c r="J17" s="38" t="s">
        <v>178</v>
      </c>
      <c r="K17" s="50">
        <v>2</v>
      </c>
      <c r="L17" s="41"/>
      <c r="M17" s="42"/>
      <c r="N17" s="140"/>
      <c r="O17" s="140"/>
      <c r="P17" s="140"/>
      <c r="Q17" s="140"/>
      <c r="R17" s="140"/>
      <c r="S17" s="140"/>
      <c r="T17" s="140"/>
      <c r="U17" s="140"/>
      <c r="V17" s="140"/>
    </row>
    <row r="18" spans="1:22" s="20" customFormat="1" ht="54.75" customHeight="1" x14ac:dyDescent="0.15">
      <c r="A18" s="35">
        <v>10302</v>
      </c>
      <c r="B18" s="77" t="s">
        <v>304</v>
      </c>
      <c r="C18" s="33" t="s">
        <v>41</v>
      </c>
      <c r="D18" s="5">
        <v>100</v>
      </c>
      <c r="E18" s="7">
        <v>7</v>
      </c>
      <c r="F18" s="5" t="s">
        <v>128</v>
      </c>
      <c r="G18" s="5" t="s">
        <v>87</v>
      </c>
      <c r="H18" s="5">
        <v>100</v>
      </c>
      <c r="I18" s="7">
        <v>6.5</v>
      </c>
      <c r="J18" s="38" t="s">
        <v>87</v>
      </c>
      <c r="K18" s="50">
        <v>6</v>
      </c>
      <c r="L18" s="41"/>
      <c r="M18" s="42"/>
      <c r="N18" s="140"/>
      <c r="O18" s="140"/>
      <c r="P18" s="140"/>
      <c r="Q18" s="140"/>
      <c r="R18" s="140"/>
      <c r="S18" s="140"/>
      <c r="T18" s="140"/>
      <c r="U18" s="140"/>
      <c r="V18" s="140"/>
    </row>
    <row r="19" spans="1:22" s="20" customFormat="1" ht="54.75" customHeight="1" x14ac:dyDescent="0.15">
      <c r="A19" s="35">
        <v>10304</v>
      </c>
      <c r="B19" s="77" t="s">
        <v>304</v>
      </c>
      <c r="C19" s="33" t="s">
        <v>254</v>
      </c>
      <c r="D19" s="5">
        <v>79</v>
      </c>
      <c r="E19" s="7">
        <v>6</v>
      </c>
      <c r="F19" s="5" t="s">
        <v>179</v>
      </c>
      <c r="G19" s="5" t="s">
        <v>87</v>
      </c>
      <c r="H19" s="5">
        <v>79</v>
      </c>
      <c r="I19" s="7">
        <v>6</v>
      </c>
      <c r="J19" s="36" t="s">
        <v>173</v>
      </c>
      <c r="K19" s="41" t="s">
        <v>264</v>
      </c>
      <c r="L19" s="41"/>
      <c r="M19" s="42"/>
      <c r="N19" s="140"/>
      <c r="O19" s="140"/>
      <c r="P19" s="140"/>
      <c r="Q19" s="140"/>
      <c r="R19" s="140"/>
      <c r="S19" s="140"/>
      <c r="T19" s="140"/>
      <c r="U19" s="140"/>
      <c r="V19" s="140"/>
    </row>
    <row r="20" spans="1:22" s="20" customFormat="1" ht="54.75" customHeight="1" x14ac:dyDescent="0.15">
      <c r="A20" s="35">
        <v>10305</v>
      </c>
      <c r="B20" s="77" t="s">
        <v>304</v>
      </c>
      <c r="C20" s="33" t="s">
        <v>42</v>
      </c>
      <c r="D20" s="5">
        <v>90</v>
      </c>
      <c r="E20" s="7">
        <v>6.5</v>
      </c>
      <c r="F20" s="5" t="s">
        <v>130</v>
      </c>
      <c r="G20" s="5" t="s">
        <v>87</v>
      </c>
      <c r="H20" s="5">
        <v>92</v>
      </c>
      <c r="I20" s="7">
        <v>6.5</v>
      </c>
      <c r="J20" s="38" t="s">
        <v>87</v>
      </c>
      <c r="K20" s="50">
        <v>2</v>
      </c>
      <c r="L20" s="41"/>
      <c r="M20" s="42"/>
      <c r="N20" s="140"/>
      <c r="O20" s="140"/>
      <c r="P20" s="140"/>
      <c r="Q20" s="140"/>
      <c r="R20" s="140"/>
      <c r="S20" s="140"/>
      <c r="T20" s="140"/>
      <c r="U20" s="140"/>
      <c r="V20" s="140"/>
    </row>
    <row r="21" spans="1:22" s="4" customFormat="1" ht="54.75" customHeight="1" x14ac:dyDescent="0.15">
      <c r="A21" s="35">
        <v>10306</v>
      </c>
      <c r="B21" s="77" t="s">
        <v>304</v>
      </c>
      <c r="C21" s="33" t="s">
        <v>95</v>
      </c>
      <c r="D21" s="5" t="s">
        <v>87</v>
      </c>
      <c r="E21" s="5" t="s">
        <v>87</v>
      </c>
      <c r="F21" s="5" t="s">
        <v>87</v>
      </c>
      <c r="G21" s="5" t="s">
        <v>87</v>
      </c>
      <c r="H21" s="5" t="s">
        <v>87</v>
      </c>
      <c r="I21" s="5" t="s">
        <v>87</v>
      </c>
      <c r="J21" s="36" t="s">
        <v>122</v>
      </c>
      <c r="K21" s="50">
        <v>5</v>
      </c>
      <c r="L21" s="41"/>
      <c r="M21" s="42"/>
      <c r="N21" s="140"/>
      <c r="O21" s="140"/>
      <c r="P21" s="140"/>
      <c r="Q21" s="140"/>
      <c r="R21" s="140"/>
      <c r="S21" s="140"/>
      <c r="T21" s="140"/>
      <c r="U21" s="140"/>
      <c r="V21" s="140"/>
    </row>
    <row r="22" spans="1:22" s="20" customFormat="1" ht="54.75" customHeight="1" x14ac:dyDescent="0.15">
      <c r="A22" s="35">
        <v>10307</v>
      </c>
      <c r="B22" s="77" t="s">
        <v>304</v>
      </c>
      <c r="C22" s="33" t="s">
        <v>96</v>
      </c>
      <c r="D22" s="5" t="s">
        <v>87</v>
      </c>
      <c r="E22" s="5" t="s">
        <v>87</v>
      </c>
      <c r="F22" s="5" t="s">
        <v>87</v>
      </c>
      <c r="G22" s="5" t="s">
        <v>87</v>
      </c>
      <c r="H22" s="5" t="s">
        <v>87</v>
      </c>
      <c r="I22" s="5" t="s">
        <v>87</v>
      </c>
      <c r="J22" s="36" t="s">
        <v>123</v>
      </c>
      <c r="K22" s="50">
        <v>2</v>
      </c>
      <c r="L22" s="41"/>
      <c r="M22" s="42"/>
      <c r="N22" s="140"/>
      <c r="O22" s="140"/>
      <c r="P22" s="140"/>
      <c r="Q22" s="140"/>
      <c r="R22" s="140"/>
      <c r="S22" s="140"/>
      <c r="T22" s="140"/>
      <c r="U22" s="140"/>
      <c r="V22" s="140"/>
    </row>
    <row r="23" spans="1:22" s="20" customFormat="1" ht="54.75" customHeight="1" x14ac:dyDescent="0.15">
      <c r="A23" s="35">
        <v>10308</v>
      </c>
      <c r="B23" s="77" t="s">
        <v>304</v>
      </c>
      <c r="C23" s="33" t="s">
        <v>69</v>
      </c>
      <c r="D23" s="5">
        <v>79</v>
      </c>
      <c r="E23" s="7">
        <v>6</v>
      </c>
      <c r="F23" s="5" t="s">
        <v>131</v>
      </c>
      <c r="G23" s="5" t="s">
        <v>87</v>
      </c>
      <c r="H23" s="5" t="s">
        <v>88</v>
      </c>
      <c r="I23" s="5" t="s">
        <v>88</v>
      </c>
      <c r="J23" s="53" t="s">
        <v>263</v>
      </c>
      <c r="K23" s="50">
        <v>2</v>
      </c>
      <c r="L23" s="41"/>
      <c r="M23" s="42"/>
      <c r="N23" s="140"/>
      <c r="O23" s="140"/>
      <c r="P23" s="140"/>
      <c r="Q23" s="140"/>
      <c r="R23" s="140"/>
      <c r="S23" s="140"/>
      <c r="T23" s="140"/>
      <c r="U23" s="140"/>
      <c r="V23" s="140"/>
    </row>
    <row r="24" spans="1:22" s="20" customFormat="1" ht="54.75" customHeight="1" x14ac:dyDescent="0.15">
      <c r="A24" s="35">
        <v>10309</v>
      </c>
      <c r="B24" s="77" t="s">
        <v>304</v>
      </c>
      <c r="C24" s="33" t="s">
        <v>97</v>
      </c>
      <c r="D24" s="5">
        <v>79</v>
      </c>
      <c r="E24" s="7">
        <v>6</v>
      </c>
      <c r="F24" s="5" t="s">
        <v>128</v>
      </c>
      <c r="G24" s="5" t="s">
        <v>87</v>
      </c>
      <c r="H24" s="5">
        <v>80</v>
      </c>
      <c r="I24" s="7">
        <v>6</v>
      </c>
      <c r="J24" s="38" t="s">
        <v>249</v>
      </c>
      <c r="K24" s="50">
        <v>2</v>
      </c>
      <c r="L24" s="41"/>
      <c r="M24" s="42"/>
      <c r="N24" s="140"/>
      <c r="O24" s="140"/>
      <c r="P24" s="140"/>
      <c r="Q24" s="140"/>
      <c r="R24" s="140"/>
      <c r="S24" s="140"/>
      <c r="T24" s="140"/>
      <c r="U24" s="140"/>
      <c r="V24" s="140"/>
    </row>
    <row r="25" spans="1:22" s="20" customFormat="1" ht="54.75" customHeight="1" x14ac:dyDescent="0.15">
      <c r="A25" s="35">
        <v>10310</v>
      </c>
      <c r="B25" s="77" t="s">
        <v>304</v>
      </c>
      <c r="C25" s="34" t="s">
        <v>180</v>
      </c>
      <c r="D25" s="5">
        <v>79</v>
      </c>
      <c r="E25" s="7">
        <v>6</v>
      </c>
      <c r="F25" s="5" t="s">
        <v>128</v>
      </c>
      <c r="G25" s="5" t="s">
        <v>87</v>
      </c>
      <c r="H25" s="5" t="s">
        <v>93</v>
      </c>
      <c r="I25" s="5" t="s">
        <v>93</v>
      </c>
      <c r="J25" s="36" t="s">
        <v>173</v>
      </c>
      <c r="K25" s="50">
        <v>2</v>
      </c>
      <c r="L25" s="41"/>
      <c r="M25" s="42"/>
      <c r="N25" s="140"/>
      <c r="O25" s="140"/>
      <c r="P25" s="140"/>
      <c r="Q25" s="140"/>
      <c r="R25" s="140"/>
      <c r="S25" s="140"/>
      <c r="T25" s="140"/>
      <c r="U25" s="140"/>
      <c r="V25" s="140"/>
    </row>
    <row r="26" spans="1:22" s="4" customFormat="1" ht="54.75" customHeight="1" x14ac:dyDescent="0.15">
      <c r="A26" s="35">
        <v>10401</v>
      </c>
      <c r="B26" s="77" t="s">
        <v>304</v>
      </c>
      <c r="C26" s="33" t="s">
        <v>53</v>
      </c>
      <c r="D26" s="5">
        <v>79</v>
      </c>
      <c r="E26" s="7">
        <v>6</v>
      </c>
      <c r="F26" s="5" t="s">
        <v>87</v>
      </c>
      <c r="G26" s="5" t="s">
        <v>87</v>
      </c>
      <c r="H26" s="5" t="s">
        <v>87</v>
      </c>
      <c r="I26" s="5" t="s">
        <v>87</v>
      </c>
      <c r="J26" s="38" t="s">
        <v>87</v>
      </c>
      <c r="K26" s="50">
        <v>0.5</v>
      </c>
      <c r="L26" s="41"/>
      <c r="M26" s="42"/>
      <c r="N26" s="140"/>
      <c r="O26" s="140"/>
      <c r="P26" s="140"/>
      <c r="Q26" s="140"/>
      <c r="R26" s="140"/>
      <c r="S26" s="140"/>
      <c r="T26" s="140"/>
      <c r="U26" s="140"/>
      <c r="V26" s="140"/>
    </row>
    <row r="27" spans="1:22" s="20" customFormat="1" ht="85.5" customHeight="1" x14ac:dyDescent="0.15">
      <c r="A27" s="35">
        <v>10402</v>
      </c>
      <c r="B27" s="77" t="s">
        <v>304</v>
      </c>
      <c r="C27" s="34" t="s">
        <v>164</v>
      </c>
      <c r="D27" s="5">
        <v>79</v>
      </c>
      <c r="E27" s="7">
        <v>6</v>
      </c>
      <c r="F27" s="5" t="s">
        <v>132</v>
      </c>
      <c r="G27" s="5" t="s">
        <v>87</v>
      </c>
      <c r="H27" s="5" t="s">
        <v>133</v>
      </c>
      <c r="I27" s="5" t="s">
        <v>133</v>
      </c>
      <c r="J27" s="36" t="s">
        <v>181</v>
      </c>
      <c r="K27" s="50">
        <v>3</v>
      </c>
      <c r="L27" s="41"/>
      <c r="M27" s="42"/>
      <c r="N27" s="140"/>
      <c r="O27" s="140"/>
      <c r="P27" s="140"/>
      <c r="Q27" s="140"/>
      <c r="R27" s="140"/>
      <c r="S27" s="140"/>
      <c r="T27" s="140"/>
      <c r="U27" s="140"/>
      <c r="V27" s="140"/>
    </row>
    <row r="28" spans="1:22" s="20" customFormat="1" ht="54.75" customHeight="1" x14ac:dyDescent="0.15">
      <c r="A28" s="35">
        <v>10403</v>
      </c>
      <c r="B28" s="77" t="s">
        <v>304</v>
      </c>
      <c r="C28" s="33" t="s">
        <v>230</v>
      </c>
      <c r="D28" s="5">
        <v>79</v>
      </c>
      <c r="E28" s="7">
        <v>6</v>
      </c>
      <c r="F28" s="5" t="s">
        <v>134</v>
      </c>
      <c r="G28" s="5" t="s">
        <v>87</v>
      </c>
      <c r="H28" s="5">
        <v>78</v>
      </c>
      <c r="I28" s="11">
        <v>6</v>
      </c>
      <c r="J28" s="49" t="s">
        <v>186</v>
      </c>
      <c r="K28" s="50">
        <v>2</v>
      </c>
      <c r="L28" s="41"/>
      <c r="M28" s="44"/>
      <c r="N28" s="141"/>
      <c r="O28" s="140"/>
      <c r="P28" s="140"/>
      <c r="Q28" s="140"/>
      <c r="R28" s="140"/>
      <c r="S28" s="140"/>
      <c r="T28" s="140"/>
      <c r="U28" s="140"/>
      <c r="V28" s="140"/>
    </row>
    <row r="29" spans="1:22" s="20" customFormat="1" ht="54.75" customHeight="1" x14ac:dyDescent="0.15">
      <c r="A29" s="35">
        <v>10404</v>
      </c>
      <c r="B29" s="77" t="s">
        <v>304</v>
      </c>
      <c r="C29" s="33" t="s">
        <v>98</v>
      </c>
      <c r="D29" s="5">
        <v>79</v>
      </c>
      <c r="E29" s="7">
        <v>6</v>
      </c>
      <c r="F29" s="5" t="s">
        <v>135</v>
      </c>
      <c r="G29" s="5" t="s">
        <v>87</v>
      </c>
      <c r="H29" s="5" t="s">
        <v>89</v>
      </c>
      <c r="I29" s="5" t="s">
        <v>89</v>
      </c>
      <c r="J29" s="38" t="s">
        <v>174</v>
      </c>
      <c r="K29" s="41" t="s">
        <v>257</v>
      </c>
      <c r="L29" s="41"/>
      <c r="M29" s="42"/>
      <c r="N29" s="140"/>
      <c r="O29" s="140"/>
      <c r="P29" s="140"/>
      <c r="Q29" s="140"/>
      <c r="R29" s="140"/>
      <c r="S29" s="140"/>
      <c r="T29" s="140"/>
      <c r="U29" s="140"/>
      <c r="V29" s="140"/>
    </row>
    <row r="30" spans="1:22" s="20" customFormat="1" ht="54.75" customHeight="1" x14ac:dyDescent="0.15">
      <c r="A30" s="35">
        <v>10501</v>
      </c>
      <c r="B30" s="77" t="s">
        <v>304</v>
      </c>
      <c r="C30" s="33" t="s">
        <v>34</v>
      </c>
      <c r="D30" s="5">
        <v>79</v>
      </c>
      <c r="E30" s="7">
        <v>6</v>
      </c>
      <c r="F30" s="5" t="s">
        <v>136</v>
      </c>
      <c r="G30" s="5" t="s">
        <v>87</v>
      </c>
      <c r="H30" s="5" t="s">
        <v>88</v>
      </c>
      <c r="I30" s="5" t="s">
        <v>88</v>
      </c>
      <c r="J30" s="38" t="s">
        <v>87</v>
      </c>
      <c r="K30" s="50">
        <v>2</v>
      </c>
      <c r="L30" s="41"/>
      <c r="M30" s="42"/>
      <c r="N30" s="140"/>
      <c r="O30" s="140"/>
      <c r="P30" s="140"/>
      <c r="Q30" s="140"/>
      <c r="R30" s="140"/>
      <c r="S30" s="140"/>
      <c r="T30" s="140"/>
      <c r="U30" s="140"/>
      <c r="V30" s="140"/>
    </row>
    <row r="31" spans="1:22" s="20" customFormat="1" ht="54.75" customHeight="1" x14ac:dyDescent="0.15">
      <c r="A31" s="35">
        <v>10601</v>
      </c>
      <c r="B31" s="77" t="s">
        <v>304</v>
      </c>
      <c r="C31" s="33" t="s">
        <v>35</v>
      </c>
      <c r="D31" s="5">
        <v>79</v>
      </c>
      <c r="E31" s="7">
        <v>6</v>
      </c>
      <c r="F31" s="5" t="s">
        <v>87</v>
      </c>
      <c r="G31" s="5" t="s">
        <v>87</v>
      </c>
      <c r="H31" s="5" t="s">
        <v>88</v>
      </c>
      <c r="I31" s="5" t="s">
        <v>88</v>
      </c>
      <c r="J31" s="39" t="s">
        <v>174</v>
      </c>
      <c r="K31" s="50">
        <v>2</v>
      </c>
      <c r="L31" s="41"/>
      <c r="M31" s="42"/>
      <c r="N31" s="140"/>
      <c r="O31" s="140"/>
      <c r="P31" s="140"/>
      <c r="Q31" s="140"/>
      <c r="R31" s="140"/>
      <c r="S31" s="140"/>
      <c r="T31" s="140"/>
      <c r="U31" s="140"/>
      <c r="V31" s="140"/>
    </row>
    <row r="32" spans="1:22" s="20" customFormat="1" ht="42" customHeight="1" x14ac:dyDescent="0.15">
      <c r="A32" s="35">
        <v>10701</v>
      </c>
      <c r="B32" s="77" t="s">
        <v>304</v>
      </c>
      <c r="C32" s="33" t="s">
        <v>37</v>
      </c>
      <c r="D32" s="5">
        <v>90</v>
      </c>
      <c r="E32" s="7">
        <v>6.5</v>
      </c>
      <c r="F32" s="5" t="s">
        <v>87</v>
      </c>
      <c r="G32" s="5" t="s">
        <v>87</v>
      </c>
      <c r="H32" s="5">
        <v>94</v>
      </c>
      <c r="I32" s="7">
        <v>7</v>
      </c>
      <c r="J32" s="38" t="s">
        <v>174</v>
      </c>
      <c r="K32" s="50">
        <v>4</v>
      </c>
      <c r="L32" s="41"/>
      <c r="M32" s="42"/>
      <c r="N32" s="140"/>
      <c r="O32" s="140"/>
      <c r="P32" s="140"/>
      <c r="Q32" s="140"/>
      <c r="R32" s="140"/>
      <c r="S32" s="140"/>
      <c r="T32" s="140"/>
      <c r="U32" s="140"/>
      <c r="V32" s="140"/>
    </row>
    <row r="33" spans="1:22" s="20" customFormat="1" ht="54.75" customHeight="1" x14ac:dyDescent="0.15">
      <c r="A33" s="35">
        <v>10702</v>
      </c>
      <c r="B33" s="77" t="s">
        <v>304</v>
      </c>
      <c r="C33" s="33" t="s">
        <v>182</v>
      </c>
      <c r="D33" s="5">
        <v>79</v>
      </c>
      <c r="E33" s="7">
        <v>6</v>
      </c>
      <c r="F33" s="5" t="s">
        <v>87</v>
      </c>
      <c r="G33" s="5" t="s">
        <v>87</v>
      </c>
      <c r="H33" s="5">
        <v>83</v>
      </c>
      <c r="I33" s="7">
        <v>6.5</v>
      </c>
      <c r="J33" s="36" t="s">
        <v>173</v>
      </c>
      <c r="K33" s="50">
        <v>1</v>
      </c>
      <c r="L33" s="41"/>
      <c r="M33" s="42"/>
      <c r="N33" s="140"/>
      <c r="O33" s="140"/>
      <c r="P33" s="140"/>
      <c r="Q33" s="140"/>
      <c r="R33" s="140"/>
      <c r="S33" s="140"/>
      <c r="T33" s="140"/>
      <c r="U33" s="140"/>
      <c r="V33" s="140"/>
    </row>
    <row r="34" spans="1:22" s="20" customFormat="1" ht="87.75" customHeight="1" x14ac:dyDescent="0.15">
      <c r="A34" s="35" t="s">
        <v>271</v>
      </c>
      <c r="B34" s="77" t="s">
        <v>304</v>
      </c>
      <c r="C34" s="55" t="s">
        <v>292</v>
      </c>
      <c r="D34" s="5">
        <v>90</v>
      </c>
      <c r="E34" s="7">
        <v>6.5</v>
      </c>
      <c r="F34" s="5" t="s">
        <v>87</v>
      </c>
      <c r="G34" s="5" t="s">
        <v>87</v>
      </c>
      <c r="H34" s="5">
        <v>92</v>
      </c>
      <c r="I34" s="7">
        <v>6.5</v>
      </c>
      <c r="J34" s="49" t="s">
        <v>295</v>
      </c>
      <c r="K34" s="56" t="s">
        <v>286</v>
      </c>
      <c r="L34" s="41"/>
      <c r="M34" s="42"/>
      <c r="N34" s="140"/>
      <c r="O34" s="140"/>
      <c r="P34" s="140"/>
      <c r="Q34" s="140"/>
      <c r="R34" s="140"/>
      <c r="S34" s="140"/>
      <c r="T34" s="140"/>
      <c r="U34" s="140"/>
      <c r="V34" s="140"/>
    </row>
    <row r="35" spans="1:22" s="20" customFormat="1" ht="87.75" customHeight="1" x14ac:dyDescent="0.15">
      <c r="A35" s="35" t="s">
        <v>272</v>
      </c>
      <c r="B35" s="77" t="s">
        <v>304</v>
      </c>
      <c r="C35" s="55" t="s">
        <v>289</v>
      </c>
      <c r="D35" s="59">
        <v>90</v>
      </c>
      <c r="E35" s="52">
        <v>6.5</v>
      </c>
      <c r="F35" s="5" t="s">
        <v>87</v>
      </c>
      <c r="G35" s="5" t="s">
        <v>87</v>
      </c>
      <c r="H35" s="59">
        <v>92</v>
      </c>
      <c r="I35" s="7">
        <v>6.5</v>
      </c>
      <c r="J35" s="49" t="s">
        <v>291</v>
      </c>
      <c r="K35" s="56" t="s">
        <v>286</v>
      </c>
      <c r="L35" s="41"/>
      <c r="M35" s="42"/>
      <c r="N35" s="140"/>
      <c r="O35" s="140"/>
      <c r="P35" s="140"/>
      <c r="Q35" s="140"/>
      <c r="R35" s="140"/>
      <c r="S35" s="140"/>
      <c r="T35" s="140"/>
      <c r="U35" s="140"/>
      <c r="V35" s="140"/>
    </row>
    <row r="36" spans="1:22" s="20" customFormat="1" ht="54.75" customHeight="1" x14ac:dyDescent="0.15">
      <c r="A36" s="35">
        <v>10901</v>
      </c>
      <c r="B36" s="77" t="s">
        <v>304</v>
      </c>
      <c r="C36" s="33" t="s">
        <v>183</v>
      </c>
      <c r="D36" s="5">
        <v>90</v>
      </c>
      <c r="E36" s="7">
        <v>6.5</v>
      </c>
      <c r="F36" s="5" t="s">
        <v>87</v>
      </c>
      <c r="G36" s="5" t="s">
        <v>87</v>
      </c>
      <c r="H36" s="5">
        <v>90</v>
      </c>
      <c r="I36" s="7">
        <v>6.5</v>
      </c>
      <c r="J36" s="36" t="s">
        <v>184</v>
      </c>
      <c r="K36" s="50">
        <v>3</v>
      </c>
      <c r="L36" s="41"/>
      <c r="M36" s="42"/>
      <c r="N36" s="140"/>
      <c r="O36" s="140"/>
      <c r="P36" s="140"/>
      <c r="Q36" s="140"/>
      <c r="R36" s="140"/>
      <c r="S36" s="140"/>
      <c r="T36" s="140"/>
      <c r="U36" s="140"/>
      <c r="V36" s="140"/>
    </row>
    <row r="37" spans="1:22" s="20" customFormat="1" ht="54.75" customHeight="1" x14ac:dyDescent="0.15">
      <c r="A37" s="35">
        <v>10902</v>
      </c>
      <c r="B37" s="77" t="s">
        <v>304</v>
      </c>
      <c r="C37" s="33" t="s">
        <v>185</v>
      </c>
      <c r="D37" s="5">
        <v>79</v>
      </c>
      <c r="E37" s="7">
        <v>6</v>
      </c>
      <c r="F37" s="5" t="s">
        <v>87</v>
      </c>
      <c r="G37" s="5" t="s">
        <v>87</v>
      </c>
      <c r="H37" s="5">
        <v>80</v>
      </c>
      <c r="I37" s="7">
        <v>6</v>
      </c>
      <c r="J37" s="36" t="s">
        <v>186</v>
      </c>
      <c r="K37" s="50">
        <v>1.5</v>
      </c>
      <c r="L37" s="41"/>
      <c r="M37" s="42"/>
      <c r="N37" s="140"/>
      <c r="O37" s="140"/>
      <c r="P37" s="140"/>
      <c r="Q37" s="140"/>
      <c r="R37" s="140"/>
      <c r="S37" s="140"/>
      <c r="T37" s="140"/>
      <c r="U37" s="140"/>
      <c r="V37" s="140"/>
    </row>
    <row r="38" spans="1:22" s="20" customFormat="1" ht="54.75" customHeight="1" x14ac:dyDescent="0.15">
      <c r="A38" s="35">
        <v>11001</v>
      </c>
      <c r="B38" s="77" t="s">
        <v>304</v>
      </c>
      <c r="C38" s="33" t="s">
        <v>231</v>
      </c>
      <c r="D38" s="5">
        <v>79</v>
      </c>
      <c r="E38" s="7">
        <v>6</v>
      </c>
      <c r="F38" s="5" t="s">
        <v>87</v>
      </c>
      <c r="G38" s="5" t="s">
        <v>87</v>
      </c>
      <c r="H38" s="5">
        <v>87</v>
      </c>
      <c r="I38" s="7">
        <v>6</v>
      </c>
      <c r="J38" s="36" t="s">
        <v>232</v>
      </c>
      <c r="K38" s="50">
        <v>5</v>
      </c>
      <c r="L38" s="41"/>
      <c r="M38" s="42"/>
      <c r="N38" s="140"/>
      <c r="O38" s="140"/>
      <c r="P38" s="140"/>
      <c r="Q38" s="140"/>
      <c r="R38" s="140"/>
      <c r="S38" s="140"/>
      <c r="T38" s="140"/>
      <c r="U38" s="140"/>
      <c r="V38" s="140"/>
    </row>
    <row r="39" spans="1:22" s="20" customFormat="1" ht="86.25" customHeight="1" x14ac:dyDescent="0.15">
      <c r="A39" s="35">
        <v>11002</v>
      </c>
      <c r="B39" s="77" t="s">
        <v>304</v>
      </c>
      <c r="C39" s="33" t="s">
        <v>233</v>
      </c>
      <c r="D39" s="5">
        <v>79</v>
      </c>
      <c r="E39" s="7">
        <v>6</v>
      </c>
      <c r="F39" s="5" t="s">
        <v>87</v>
      </c>
      <c r="G39" s="5" t="s">
        <v>87</v>
      </c>
      <c r="H39" s="5" t="s">
        <v>93</v>
      </c>
      <c r="I39" s="7" t="s">
        <v>93</v>
      </c>
      <c r="J39" s="38" t="s">
        <v>109</v>
      </c>
      <c r="K39" s="50" t="s">
        <v>265</v>
      </c>
      <c r="L39" s="41"/>
      <c r="M39" s="42"/>
      <c r="N39" s="140"/>
      <c r="O39" s="140"/>
      <c r="P39" s="140"/>
      <c r="Q39" s="140"/>
      <c r="R39" s="140"/>
      <c r="S39" s="140"/>
      <c r="T39" s="140"/>
      <c r="U39" s="140"/>
      <c r="V39" s="140"/>
    </row>
    <row r="40" spans="1:22" s="20" customFormat="1" ht="86.25" customHeight="1" x14ac:dyDescent="0.15">
      <c r="A40" s="35">
        <v>11002</v>
      </c>
      <c r="B40" s="77" t="s">
        <v>304</v>
      </c>
      <c r="C40" s="33" t="s">
        <v>78</v>
      </c>
      <c r="D40" s="5">
        <v>79</v>
      </c>
      <c r="E40" s="7">
        <v>6</v>
      </c>
      <c r="F40" s="5" t="s">
        <v>87</v>
      </c>
      <c r="G40" s="5" t="s">
        <v>87</v>
      </c>
      <c r="H40" s="5">
        <v>79</v>
      </c>
      <c r="I40" s="7">
        <v>6.5</v>
      </c>
      <c r="J40" s="36" t="s">
        <v>107</v>
      </c>
      <c r="K40" s="50" t="s">
        <v>265</v>
      </c>
      <c r="L40" s="41"/>
      <c r="M40" s="42"/>
      <c r="N40" s="140"/>
      <c r="O40" s="140"/>
      <c r="P40" s="140"/>
      <c r="Q40" s="140"/>
      <c r="R40" s="140"/>
      <c r="S40" s="140"/>
      <c r="T40" s="140"/>
      <c r="U40" s="140"/>
      <c r="V40" s="140"/>
    </row>
    <row r="41" spans="1:22" s="20" customFormat="1" ht="54.75" customHeight="1" x14ac:dyDescent="0.15">
      <c r="A41" s="35">
        <v>11002</v>
      </c>
      <c r="B41" s="77" t="s">
        <v>304</v>
      </c>
      <c r="C41" s="33" t="s">
        <v>80</v>
      </c>
      <c r="D41" s="5">
        <v>79</v>
      </c>
      <c r="E41" s="7">
        <v>6</v>
      </c>
      <c r="F41" s="5" t="s">
        <v>87</v>
      </c>
      <c r="G41" s="5" t="s">
        <v>87</v>
      </c>
      <c r="H41" s="5">
        <v>79</v>
      </c>
      <c r="I41" s="7">
        <v>6.5</v>
      </c>
      <c r="J41" s="38" t="s">
        <v>110</v>
      </c>
      <c r="K41" s="50" t="s">
        <v>265</v>
      </c>
      <c r="L41" s="41"/>
      <c r="M41" s="42"/>
      <c r="N41" s="140"/>
      <c r="O41" s="140"/>
      <c r="P41" s="140"/>
      <c r="Q41" s="140"/>
      <c r="R41" s="140"/>
      <c r="S41" s="140"/>
      <c r="T41" s="140"/>
      <c r="U41" s="140"/>
      <c r="V41" s="140"/>
    </row>
    <row r="42" spans="1:22" s="20" customFormat="1" ht="54.75" customHeight="1" x14ac:dyDescent="0.15">
      <c r="A42" s="35">
        <v>11002</v>
      </c>
      <c r="B42" s="77" t="s">
        <v>304</v>
      </c>
      <c r="C42" s="33" t="s">
        <v>79</v>
      </c>
      <c r="D42" s="5">
        <v>90</v>
      </c>
      <c r="E42" s="7">
        <v>6.5</v>
      </c>
      <c r="F42" s="5" t="s">
        <v>87</v>
      </c>
      <c r="G42" s="5" t="s">
        <v>87</v>
      </c>
      <c r="H42" s="5">
        <v>94</v>
      </c>
      <c r="I42" s="7">
        <v>7</v>
      </c>
      <c r="J42" s="38" t="s">
        <v>108</v>
      </c>
      <c r="K42" s="50" t="s">
        <v>265</v>
      </c>
      <c r="L42" s="41"/>
      <c r="M42" s="42"/>
      <c r="N42" s="140"/>
      <c r="O42" s="140"/>
      <c r="P42" s="140"/>
      <c r="Q42" s="140"/>
      <c r="R42" s="140"/>
      <c r="S42" s="140"/>
      <c r="T42" s="140"/>
      <c r="U42" s="140"/>
      <c r="V42" s="140"/>
    </row>
    <row r="43" spans="1:22" s="20" customFormat="1" ht="54.75" customHeight="1" x14ac:dyDescent="0.15">
      <c r="A43" s="35">
        <v>11201</v>
      </c>
      <c r="B43" s="77" t="s">
        <v>304</v>
      </c>
      <c r="C43" s="33" t="s">
        <v>19</v>
      </c>
      <c r="D43" s="5" t="s">
        <v>99</v>
      </c>
      <c r="E43" s="5" t="s">
        <v>99</v>
      </c>
      <c r="F43" s="19" t="s">
        <v>137</v>
      </c>
      <c r="G43" s="19" t="s">
        <v>87</v>
      </c>
      <c r="H43" s="5" t="s">
        <v>99</v>
      </c>
      <c r="I43" s="5" t="s">
        <v>99</v>
      </c>
      <c r="J43" s="36" t="s">
        <v>111</v>
      </c>
      <c r="K43" s="50">
        <v>2</v>
      </c>
      <c r="L43" s="41"/>
      <c r="M43" s="42"/>
      <c r="N43" s="140"/>
      <c r="O43" s="140"/>
      <c r="P43" s="140"/>
      <c r="Q43" s="140"/>
      <c r="R43" s="140"/>
      <c r="S43" s="140"/>
      <c r="T43" s="140"/>
      <c r="U43" s="140"/>
      <c r="V43" s="140"/>
    </row>
    <row r="44" spans="1:22" s="20" customFormat="1" ht="54.75" customHeight="1" x14ac:dyDescent="0.15">
      <c r="A44" s="35">
        <v>11203</v>
      </c>
      <c r="B44" s="77" t="s">
        <v>304</v>
      </c>
      <c r="C44" s="33" t="s">
        <v>188</v>
      </c>
      <c r="D44" s="5">
        <v>79</v>
      </c>
      <c r="E44" s="7">
        <v>6</v>
      </c>
      <c r="F44" s="19" t="s">
        <v>189</v>
      </c>
      <c r="G44" s="5" t="s">
        <v>87</v>
      </c>
      <c r="H44" s="5" t="s">
        <v>88</v>
      </c>
      <c r="I44" s="5" t="s">
        <v>88</v>
      </c>
      <c r="J44" s="36" t="s">
        <v>173</v>
      </c>
      <c r="K44" s="50">
        <v>2</v>
      </c>
      <c r="L44" s="41"/>
      <c r="M44" s="42"/>
      <c r="N44" s="140"/>
      <c r="O44" s="140"/>
      <c r="P44" s="140"/>
      <c r="Q44" s="140"/>
      <c r="R44" s="140"/>
      <c r="S44" s="140"/>
      <c r="T44" s="140"/>
      <c r="U44" s="140"/>
      <c r="V44" s="140"/>
    </row>
    <row r="45" spans="1:22" s="20" customFormat="1" ht="54.75" customHeight="1" x14ac:dyDescent="0.15">
      <c r="A45" s="35">
        <v>11204</v>
      </c>
      <c r="B45" s="77" t="s">
        <v>304</v>
      </c>
      <c r="C45" s="33" t="s">
        <v>81</v>
      </c>
      <c r="D45" s="5">
        <v>90</v>
      </c>
      <c r="E45" s="7">
        <v>6.5</v>
      </c>
      <c r="F45" s="19" t="s">
        <v>139</v>
      </c>
      <c r="G45" s="5" t="s">
        <v>87</v>
      </c>
      <c r="H45" s="5" t="s">
        <v>91</v>
      </c>
      <c r="I45" s="5" t="s">
        <v>91</v>
      </c>
      <c r="J45" s="36" t="s">
        <v>190</v>
      </c>
      <c r="K45" s="50" t="s">
        <v>266</v>
      </c>
      <c r="L45" s="41"/>
      <c r="M45" s="41"/>
      <c r="N45" s="140"/>
      <c r="O45" s="140"/>
      <c r="P45" s="140"/>
      <c r="Q45" s="140"/>
      <c r="R45" s="140"/>
      <c r="S45" s="140"/>
      <c r="T45" s="140"/>
      <c r="U45" s="140"/>
      <c r="V45" s="140"/>
    </row>
    <row r="46" spans="1:22" s="20" customFormat="1" ht="54.75" customHeight="1" x14ac:dyDescent="0.15">
      <c r="A46" s="35">
        <v>11204</v>
      </c>
      <c r="B46" s="77" t="s">
        <v>304</v>
      </c>
      <c r="C46" s="33" t="s">
        <v>82</v>
      </c>
      <c r="D46" s="5">
        <v>90</v>
      </c>
      <c r="E46" s="7">
        <v>6.5</v>
      </c>
      <c r="F46" s="19" t="s">
        <v>99</v>
      </c>
      <c r="G46" s="5" t="s">
        <v>87</v>
      </c>
      <c r="H46" s="5" t="s">
        <v>91</v>
      </c>
      <c r="I46" s="5" t="s">
        <v>91</v>
      </c>
      <c r="J46" s="64" t="s">
        <v>191</v>
      </c>
      <c r="K46" s="50" t="s">
        <v>266</v>
      </c>
      <c r="L46" s="41"/>
      <c r="M46" s="41"/>
      <c r="N46" s="140"/>
      <c r="O46" s="140"/>
      <c r="P46" s="140"/>
      <c r="Q46" s="140"/>
      <c r="R46" s="140"/>
      <c r="S46" s="140"/>
      <c r="T46" s="140"/>
      <c r="U46" s="140"/>
      <c r="V46" s="140"/>
    </row>
    <row r="47" spans="1:22" s="20" customFormat="1" ht="54.75" customHeight="1" x14ac:dyDescent="0.15">
      <c r="A47" s="35">
        <v>11301</v>
      </c>
      <c r="B47" s="77" t="s">
        <v>304</v>
      </c>
      <c r="C47" s="33" t="s">
        <v>192</v>
      </c>
      <c r="D47" s="5">
        <v>79</v>
      </c>
      <c r="E47" s="7">
        <v>6</v>
      </c>
      <c r="F47" s="5" t="s">
        <v>136</v>
      </c>
      <c r="G47" s="5" t="s">
        <v>87</v>
      </c>
      <c r="H47" s="5" t="s">
        <v>88</v>
      </c>
      <c r="I47" s="5" t="s">
        <v>88</v>
      </c>
      <c r="J47" s="36" t="s">
        <v>173</v>
      </c>
      <c r="K47" s="50">
        <v>3</v>
      </c>
      <c r="L47" s="41"/>
      <c r="M47" s="42"/>
      <c r="N47" s="140"/>
      <c r="O47" s="140"/>
      <c r="P47" s="140"/>
      <c r="Q47" s="140"/>
      <c r="R47" s="140"/>
      <c r="S47" s="140"/>
      <c r="T47" s="140"/>
      <c r="U47" s="140"/>
      <c r="V47" s="140"/>
    </row>
    <row r="48" spans="1:22" s="20" customFormat="1" ht="54.75" customHeight="1" x14ac:dyDescent="0.15">
      <c r="A48" s="35">
        <v>11302</v>
      </c>
      <c r="B48" s="77" t="s">
        <v>304</v>
      </c>
      <c r="C48" s="33" t="s">
        <v>193</v>
      </c>
      <c r="D48" s="5">
        <v>79</v>
      </c>
      <c r="E48" s="7">
        <v>6</v>
      </c>
      <c r="F48" s="5" t="s">
        <v>194</v>
      </c>
      <c r="G48" s="5" t="s">
        <v>87</v>
      </c>
      <c r="H48" s="5">
        <v>83</v>
      </c>
      <c r="I48" s="5">
        <v>5.5</v>
      </c>
      <c r="J48" s="38" t="s">
        <v>174</v>
      </c>
      <c r="K48" s="50">
        <v>2</v>
      </c>
      <c r="L48" s="41"/>
      <c r="M48" s="42"/>
      <c r="N48" s="140"/>
      <c r="O48" s="140"/>
      <c r="P48" s="140"/>
      <c r="Q48" s="140"/>
      <c r="R48" s="140"/>
      <c r="S48" s="140"/>
      <c r="T48" s="140"/>
      <c r="U48" s="140"/>
      <c r="V48" s="140"/>
    </row>
    <row r="49" spans="1:22" s="20" customFormat="1" ht="54.75" customHeight="1" x14ac:dyDescent="0.15">
      <c r="A49" s="35">
        <v>11601</v>
      </c>
      <c r="B49" s="77" t="s">
        <v>304</v>
      </c>
      <c r="C49" s="33" t="s">
        <v>141</v>
      </c>
      <c r="D49" s="5">
        <v>79</v>
      </c>
      <c r="E49" s="7">
        <v>6</v>
      </c>
      <c r="F49" s="5" t="s">
        <v>87</v>
      </c>
      <c r="G49" s="5" t="s">
        <v>87</v>
      </c>
      <c r="H49" s="5" t="s">
        <v>93</v>
      </c>
      <c r="I49" s="11" t="s">
        <v>93</v>
      </c>
      <c r="J49" s="38" t="s">
        <v>87</v>
      </c>
      <c r="K49" s="50">
        <v>2</v>
      </c>
      <c r="L49" s="41"/>
      <c r="M49" s="42"/>
      <c r="N49" s="140"/>
      <c r="O49" s="140"/>
      <c r="P49" s="140"/>
      <c r="Q49" s="140"/>
      <c r="R49" s="140"/>
      <c r="S49" s="140"/>
      <c r="T49" s="140"/>
      <c r="U49" s="140"/>
      <c r="V49" s="140"/>
    </row>
    <row r="50" spans="1:22" s="20" customFormat="1" ht="54.75" customHeight="1" thickBot="1" x14ac:dyDescent="0.2">
      <c r="A50" s="62">
        <v>11701</v>
      </c>
      <c r="B50" s="101" t="s">
        <v>304</v>
      </c>
      <c r="C50" s="108" t="s">
        <v>267</v>
      </c>
      <c r="D50" s="109">
        <v>79</v>
      </c>
      <c r="E50" s="110">
        <v>6</v>
      </c>
      <c r="F50" s="109" t="s">
        <v>87</v>
      </c>
      <c r="G50" s="109" t="s">
        <v>87</v>
      </c>
      <c r="H50" s="109" t="s">
        <v>93</v>
      </c>
      <c r="I50" s="111" t="s">
        <v>93</v>
      </c>
      <c r="J50" s="112" t="s">
        <v>87</v>
      </c>
      <c r="K50" s="50">
        <v>2</v>
      </c>
      <c r="L50" s="41"/>
      <c r="M50" s="42"/>
      <c r="N50" s="140"/>
      <c r="O50" s="140"/>
      <c r="P50" s="140"/>
      <c r="Q50" s="140"/>
      <c r="R50" s="140"/>
      <c r="S50" s="140"/>
      <c r="T50" s="140"/>
      <c r="U50" s="140"/>
      <c r="V50" s="140"/>
    </row>
    <row r="51" spans="1:22" s="20" customFormat="1" ht="54.75" customHeight="1" thickTop="1" x14ac:dyDescent="0.15">
      <c r="A51" s="35">
        <v>20101</v>
      </c>
      <c r="B51" s="81" t="s">
        <v>310</v>
      </c>
      <c r="C51" s="82" t="s">
        <v>29</v>
      </c>
      <c r="D51" s="97">
        <v>79</v>
      </c>
      <c r="E51" s="98">
        <v>6</v>
      </c>
      <c r="F51" s="97" t="s">
        <v>87</v>
      </c>
      <c r="G51" s="107">
        <v>3</v>
      </c>
      <c r="H51" s="97">
        <v>80</v>
      </c>
      <c r="I51" s="98">
        <v>6.5</v>
      </c>
      <c r="J51" s="100" t="s">
        <v>165</v>
      </c>
      <c r="K51" s="60">
        <v>25</v>
      </c>
      <c r="L51" s="41"/>
      <c r="M51" s="42"/>
      <c r="N51" s="140"/>
      <c r="O51" s="140"/>
      <c r="P51" s="140"/>
      <c r="Q51" s="140"/>
      <c r="R51" s="140"/>
      <c r="S51" s="140"/>
      <c r="T51" s="140"/>
      <c r="U51" s="140"/>
      <c r="V51" s="140"/>
    </row>
    <row r="52" spans="1:22" s="20" customFormat="1" ht="54.75" customHeight="1" x14ac:dyDescent="0.15">
      <c r="A52" s="35">
        <v>20103</v>
      </c>
      <c r="B52" s="77" t="s">
        <v>310</v>
      </c>
      <c r="C52" s="33" t="s">
        <v>236</v>
      </c>
      <c r="D52" s="5">
        <v>79</v>
      </c>
      <c r="E52" s="7">
        <v>6</v>
      </c>
      <c r="F52" s="5" t="s">
        <v>87</v>
      </c>
      <c r="G52" s="5" t="s">
        <v>87</v>
      </c>
      <c r="H52" s="5">
        <v>68</v>
      </c>
      <c r="I52" s="7">
        <v>6</v>
      </c>
      <c r="J52" s="37" t="s">
        <v>112</v>
      </c>
      <c r="K52" s="50">
        <v>3</v>
      </c>
      <c r="L52" s="41"/>
      <c r="M52" s="42"/>
      <c r="N52" s="140"/>
      <c r="O52" s="140"/>
      <c r="P52" s="140"/>
      <c r="Q52" s="140"/>
      <c r="R52" s="140"/>
      <c r="S52" s="140"/>
      <c r="T52" s="140"/>
      <c r="U52" s="140"/>
      <c r="V52" s="140"/>
    </row>
    <row r="53" spans="1:22" s="20" customFormat="1" ht="61.5" customHeight="1" x14ac:dyDescent="0.15">
      <c r="A53" s="35" t="s">
        <v>269</v>
      </c>
      <c r="B53" s="77" t="s">
        <v>310</v>
      </c>
      <c r="C53" s="61" t="s">
        <v>274</v>
      </c>
      <c r="D53" s="5">
        <v>100</v>
      </c>
      <c r="E53" s="7">
        <v>7</v>
      </c>
      <c r="F53" s="5" t="s">
        <v>87</v>
      </c>
      <c r="G53" s="11">
        <v>3</v>
      </c>
      <c r="H53" s="5">
        <v>100</v>
      </c>
      <c r="I53" s="7">
        <v>7</v>
      </c>
      <c r="J53" s="36" t="s">
        <v>113</v>
      </c>
      <c r="K53" s="50">
        <v>2</v>
      </c>
      <c r="L53" s="41"/>
      <c r="M53" s="42"/>
      <c r="N53" s="140"/>
      <c r="O53" s="140"/>
      <c r="P53" s="140"/>
      <c r="Q53" s="140"/>
      <c r="R53" s="140"/>
      <c r="S53" s="140"/>
      <c r="T53" s="140"/>
      <c r="U53" s="140"/>
      <c r="V53" s="140"/>
    </row>
    <row r="54" spans="1:22" s="20" customFormat="1" ht="61.5" customHeight="1" x14ac:dyDescent="0.15">
      <c r="A54" s="35" t="s">
        <v>270</v>
      </c>
      <c r="B54" s="77" t="s">
        <v>310</v>
      </c>
      <c r="C54" s="61" t="s">
        <v>275</v>
      </c>
      <c r="D54" s="5">
        <v>100</v>
      </c>
      <c r="E54" s="7">
        <v>7</v>
      </c>
      <c r="F54" s="5" t="s">
        <v>87</v>
      </c>
      <c r="G54" s="11">
        <v>3</v>
      </c>
      <c r="H54" s="5">
        <v>100</v>
      </c>
      <c r="I54" s="7">
        <v>7</v>
      </c>
      <c r="J54" s="36" t="s">
        <v>114</v>
      </c>
      <c r="K54" s="50">
        <v>1</v>
      </c>
      <c r="L54" s="41"/>
      <c r="M54" s="42"/>
      <c r="N54" s="140"/>
      <c r="O54" s="140"/>
      <c r="P54" s="140"/>
      <c r="Q54" s="140"/>
      <c r="R54" s="140"/>
      <c r="S54" s="140"/>
      <c r="T54" s="140"/>
      <c r="U54" s="140"/>
      <c r="V54" s="140"/>
    </row>
    <row r="55" spans="1:22" s="20" customFormat="1" ht="54.75" customHeight="1" x14ac:dyDescent="0.15">
      <c r="A55" s="35">
        <v>20105</v>
      </c>
      <c r="B55" s="77" t="s">
        <v>310</v>
      </c>
      <c r="C55" s="33" t="s">
        <v>195</v>
      </c>
      <c r="D55" s="5">
        <v>79</v>
      </c>
      <c r="E55" s="7">
        <v>6</v>
      </c>
      <c r="F55" s="5" t="s">
        <v>87</v>
      </c>
      <c r="G55" s="5">
        <v>2.5</v>
      </c>
      <c r="H55" s="5">
        <v>61</v>
      </c>
      <c r="I55" s="7">
        <v>6</v>
      </c>
      <c r="J55" s="36" t="s">
        <v>250</v>
      </c>
      <c r="K55" s="50">
        <v>4</v>
      </c>
      <c r="L55" s="41"/>
      <c r="M55" s="42"/>
      <c r="N55" s="140"/>
      <c r="O55" s="140"/>
      <c r="P55" s="140"/>
      <c r="Q55" s="140"/>
      <c r="R55" s="140"/>
      <c r="S55" s="140"/>
      <c r="T55" s="140"/>
      <c r="U55" s="140"/>
      <c r="V55" s="140"/>
    </row>
    <row r="56" spans="1:22" s="20" customFormat="1" ht="54.75" customHeight="1" x14ac:dyDescent="0.15">
      <c r="A56" s="35">
        <v>20105</v>
      </c>
      <c r="B56" s="77" t="s">
        <v>310</v>
      </c>
      <c r="C56" s="33" t="s">
        <v>237</v>
      </c>
      <c r="D56" s="5">
        <v>79</v>
      </c>
      <c r="E56" s="7">
        <v>6</v>
      </c>
      <c r="F56" s="5" t="s">
        <v>87</v>
      </c>
      <c r="G56" s="5">
        <v>2.5</v>
      </c>
      <c r="H56" s="5">
        <v>61</v>
      </c>
      <c r="I56" s="7">
        <v>6</v>
      </c>
      <c r="J56" s="36" t="s">
        <v>238</v>
      </c>
      <c r="K56" s="50" t="s">
        <v>276</v>
      </c>
      <c r="L56" s="41"/>
      <c r="M56" s="42"/>
      <c r="N56" s="140"/>
      <c r="O56" s="140"/>
      <c r="P56" s="140"/>
      <c r="Q56" s="140"/>
      <c r="R56" s="140"/>
      <c r="S56" s="140"/>
      <c r="T56" s="140"/>
      <c r="U56" s="140"/>
      <c r="V56" s="140"/>
    </row>
    <row r="57" spans="1:22" s="20" customFormat="1" ht="54.75" customHeight="1" x14ac:dyDescent="0.15">
      <c r="A57" s="35">
        <v>20106</v>
      </c>
      <c r="B57" s="77" t="s">
        <v>310</v>
      </c>
      <c r="C57" s="33" t="s">
        <v>196</v>
      </c>
      <c r="D57" s="5">
        <v>90</v>
      </c>
      <c r="E57" s="7">
        <v>7</v>
      </c>
      <c r="F57" s="5" t="s">
        <v>87</v>
      </c>
      <c r="G57" s="59" t="s">
        <v>87</v>
      </c>
      <c r="H57" s="5">
        <v>90</v>
      </c>
      <c r="I57" s="11">
        <v>7</v>
      </c>
      <c r="J57" s="36" t="s">
        <v>197</v>
      </c>
      <c r="K57" s="50">
        <v>2</v>
      </c>
      <c r="L57" s="41"/>
      <c r="M57" s="42"/>
      <c r="N57" s="140"/>
      <c r="O57" s="140"/>
      <c r="P57" s="140"/>
      <c r="Q57" s="140"/>
      <c r="R57" s="140"/>
      <c r="S57" s="140"/>
      <c r="T57" s="140"/>
      <c r="U57" s="140"/>
      <c r="V57" s="140"/>
    </row>
    <row r="58" spans="1:22" s="20" customFormat="1" ht="54.75" customHeight="1" x14ac:dyDescent="0.15">
      <c r="A58" s="35">
        <v>20107</v>
      </c>
      <c r="B58" s="77" t="s">
        <v>310</v>
      </c>
      <c r="C58" s="33" t="s">
        <v>65</v>
      </c>
      <c r="D58" s="5">
        <v>79</v>
      </c>
      <c r="E58" s="7">
        <v>6</v>
      </c>
      <c r="F58" s="5" t="s">
        <v>87</v>
      </c>
      <c r="G58" s="5">
        <v>2.5</v>
      </c>
      <c r="H58" s="5">
        <v>61</v>
      </c>
      <c r="I58" s="7">
        <v>6</v>
      </c>
      <c r="J58" s="38" t="s">
        <v>277</v>
      </c>
      <c r="K58" s="41" t="s">
        <v>260</v>
      </c>
      <c r="L58" s="41"/>
      <c r="M58" s="42"/>
      <c r="N58" s="140"/>
      <c r="O58" s="140"/>
      <c r="P58" s="140"/>
      <c r="Q58" s="140"/>
      <c r="R58" s="140"/>
      <c r="S58" s="140"/>
      <c r="T58" s="140"/>
      <c r="U58" s="140"/>
      <c r="V58" s="140"/>
    </row>
    <row r="59" spans="1:22" s="20" customFormat="1" ht="54.75" customHeight="1" x14ac:dyDescent="0.15">
      <c r="A59" s="35">
        <v>20108</v>
      </c>
      <c r="B59" s="77" t="s">
        <v>310</v>
      </c>
      <c r="C59" s="33" t="s">
        <v>198</v>
      </c>
      <c r="D59" s="5">
        <v>79</v>
      </c>
      <c r="E59" s="7">
        <v>6</v>
      </c>
      <c r="F59" s="5" t="s">
        <v>87</v>
      </c>
      <c r="G59" s="5" t="s">
        <v>87</v>
      </c>
      <c r="H59" s="5">
        <v>85</v>
      </c>
      <c r="I59" s="7">
        <v>6.5</v>
      </c>
      <c r="J59" s="36" t="s">
        <v>199</v>
      </c>
      <c r="K59" s="50">
        <v>2.5</v>
      </c>
      <c r="L59" s="41"/>
      <c r="M59" s="42"/>
      <c r="N59" s="140"/>
      <c r="O59" s="140"/>
      <c r="P59" s="140"/>
      <c r="Q59" s="140"/>
      <c r="R59" s="140"/>
      <c r="S59" s="140"/>
      <c r="T59" s="140"/>
      <c r="U59" s="140"/>
      <c r="V59" s="140"/>
    </row>
    <row r="60" spans="1:22" s="20" customFormat="1" ht="54.75" customHeight="1" x14ac:dyDescent="0.15">
      <c r="A60" s="35">
        <v>20203</v>
      </c>
      <c r="B60" s="77" t="s">
        <v>310</v>
      </c>
      <c r="C60" s="34" t="s">
        <v>30</v>
      </c>
      <c r="D60" s="5">
        <v>79</v>
      </c>
      <c r="E60" s="7">
        <v>6</v>
      </c>
      <c r="F60" s="5" t="s">
        <v>87</v>
      </c>
      <c r="G60" s="5">
        <v>2.5</v>
      </c>
      <c r="H60" s="5">
        <v>88</v>
      </c>
      <c r="I60" s="7">
        <v>6.5</v>
      </c>
      <c r="J60" s="36" t="s">
        <v>278</v>
      </c>
      <c r="K60" s="50">
        <v>3</v>
      </c>
      <c r="L60" s="41"/>
      <c r="M60" s="42"/>
      <c r="N60" s="140"/>
      <c r="O60" s="140"/>
      <c r="P60" s="140"/>
      <c r="Q60" s="140"/>
      <c r="R60" s="140"/>
      <c r="S60" s="140"/>
      <c r="T60" s="140"/>
      <c r="U60" s="140"/>
      <c r="V60" s="140"/>
    </row>
    <row r="61" spans="1:22" s="20" customFormat="1" ht="54.75" customHeight="1" x14ac:dyDescent="0.15">
      <c r="A61" s="62">
        <v>20204</v>
      </c>
      <c r="B61" s="77" t="s">
        <v>310</v>
      </c>
      <c r="C61" s="63" t="s">
        <v>279</v>
      </c>
      <c r="D61" s="57">
        <v>79</v>
      </c>
      <c r="E61" s="58">
        <v>6</v>
      </c>
      <c r="F61" s="57" t="s">
        <v>87</v>
      </c>
      <c r="G61" s="57">
        <v>2.25</v>
      </c>
      <c r="H61" s="57">
        <v>89</v>
      </c>
      <c r="I61" s="57">
        <v>6.5</v>
      </c>
      <c r="J61" s="49" t="s">
        <v>280</v>
      </c>
      <c r="K61" s="54">
        <v>2</v>
      </c>
      <c r="L61" s="41"/>
      <c r="M61" s="42"/>
      <c r="N61" s="140"/>
      <c r="O61" s="140"/>
      <c r="P61" s="140"/>
      <c r="Q61" s="140"/>
      <c r="R61" s="140"/>
      <c r="S61" s="140"/>
      <c r="T61" s="140"/>
      <c r="U61" s="140"/>
      <c r="V61" s="140"/>
    </row>
    <row r="62" spans="1:22" s="20" customFormat="1" ht="54.75" customHeight="1" thickBot="1" x14ac:dyDescent="0.2">
      <c r="A62" s="35">
        <v>20301</v>
      </c>
      <c r="B62" s="101" t="s">
        <v>310</v>
      </c>
      <c r="C62" s="102" t="s">
        <v>200</v>
      </c>
      <c r="D62" s="103" t="s">
        <v>99</v>
      </c>
      <c r="E62" s="103" t="s">
        <v>99</v>
      </c>
      <c r="F62" s="103" t="s">
        <v>142</v>
      </c>
      <c r="G62" s="103">
        <v>3.2</v>
      </c>
      <c r="H62" s="103" t="s">
        <v>99</v>
      </c>
      <c r="I62" s="103" t="s">
        <v>99</v>
      </c>
      <c r="J62" s="106" t="s">
        <v>201</v>
      </c>
      <c r="K62" s="50">
        <v>2</v>
      </c>
      <c r="L62" s="41"/>
      <c r="M62" s="42"/>
      <c r="N62" s="140"/>
      <c r="O62" s="140"/>
      <c r="P62" s="140"/>
      <c r="Q62" s="140"/>
      <c r="R62" s="140"/>
      <c r="S62" s="140"/>
      <c r="T62" s="140"/>
      <c r="U62" s="140"/>
      <c r="V62" s="140"/>
    </row>
    <row r="63" spans="1:22" s="20" customFormat="1" ht="54.75" customHeight="1" thickTop="1" x14ac:dyDescent="0.15">
      <c r="A63" s="42">
        <v>30101</v>
      </c>
      <c r="B63" s="83" t="s">
        <v>306</v>
      </c>
      <c r="C63" s="82" t="s">
        <v>203</v>
      </c>
      <c r="D63" s="97">
        <v>79</v>
      </c>
      <c r="E63" s="98">
        <v>6</v>
      </c>
      <c r="F63" s="97" t="s">
        <v>87</v>
      </c>
      <c r="G63" s="97">
        <v>2.2999999999999998</v>
      </c>
      <c r="H63" s="97">
        <v>80</v>
      </c>
      <c r="I63" s="98">
        <v>6.5</v>
      </c>
      <c r="J63" s="99" t="s">
        <v>215</v>
      </c>
      <c r="K63" s="50">
        <v>2</v>
      </c>
      <c r="L63" s="41"/>
      <c r="M63" s="42"/>
      <c r="N63" s="140"/>
      <c r="O63" s="140"/>
      <c r="P63" s="140"/>
      <c r="Q63" s="140"/>
      <c r="R63" s="140"/>
      <c r="S63" s="140"/>
      <c r="T63" s="140"/>
      <c r="U63" s="140"/>
      <c r="V63" s="140"/>
    </row>
    <row r="64" spans="1:22" s="20" customFormat="1" ht="54.75" customHeight="1" x14ac:dyDescent="0.15">
      <c r="A64" s="35">
        <v>30102</v>
      </c>
      <c r="B64" s="78" t="s">
        <v>306</v>
      </c>
      <c r="C64" s="33" t="s">
        <v>32</v>
      </c>
      <c r="D64" s="5">
        <v>79</v>
      </c>
      <c r="E64" s="7">
        <v>6</v>
      </c>
      <c r="F64" s="5" t="s">
        <v>87</v>
      </c>
      <c r="G64" s="11">
        <v>3</v>
      </c>
      <c r="H64" s="5">
        <v>79</v>
      </c>
      <c r="I64" s="7">
        <v>6.5</v>
      </c>
      <c r="J64" s="36" t="s">
        <v>100</v>
      </c>
      <c r="K64" s="50">
        <v>2</v>
      </c>
      <c r="L64" s="41"/>
      <c r="M64" s="42"/>
      <c r="N64" s="140"/>
      <c r="O64" s="140"/>
      <c r="P64" s="140"/>
      <c r="Q64" s="140"/>
      <c r="R64" s="140"/>
      <c r="S64" s="140"/>
      <c r="T64" s="140"/>
      <c r="U64" s="140"/>
      <c r="V64" s="140"/>
    </row>
    <row r="65" spans="1:22" s="20" customFormat="1" ht="54.75" customHeight="1" x14ac:dyDescent="0.15">
      <c r="A65" s="35">
        <v>30105</v>
      </c>
      <c r="B65" s="78" t="s">
        <v>306</v>
      </c>
      <c r="C65" s="33" t="s">
        <v>31</v>
      </c>
      <c r="D65" s="5">
        <v>90</v>
      </c>
      <c r="E65" s="7">
        <v>6.5</v>
      </c>
      <c r="F65" s="5" t="s">
        <v>87</v>
      </c>
      <c r="G65" s="11">
        <v>3</v>
      </c>
      <c r="H65" s="5">
        <v>90</v>
      </c>
      <c r="I65" s="7">
        <v>6.5</v>
      </c>
      <c r="J65" s="38" t="s">
        <v>87</v>
      </c>
      <c r="K65" s="50">
        <v>3</v>
      </c>
      <c r="L65" s="41"/>
      <c r="M65" s="42"/>
      <c r="N65" s="140"/>
      <c r="O65" s="140"/>
      <c r="P65" s="140"/>
      <c r="Q65" s="140"/>
      <c r="R65" s="140"/>
      <c r="S65" s="140"/>
      <c r="T65" s="140"/>
      <c r="U65" s="140"/>
      <c r="V65" s="140"/>
    </row>
    <row r="66" spans="1:22" s="20" customFormat="1" ht="54.75" customHeight="1" x14ac:dyDescent="0.15">
      <c r="A66" s="35">
        <v>30106</v>
      </c>
      <c r="B66" s="78" t="s">
        <v>306</v>
      </c>
      <c r="C66" s="33" t="s">
        <v>24</v>
      </c>
      <c r="D66" s="5">
        <v>79</v>
      </c>
      <c r="E66" s="7">
        <v>6</v>
      </c>
      <c r="F66" s="5" t="s">
        <v>87</v>
      </c>
      <c r="G66" s="11">
        <v>3</v>
      </c>
      <c r="H66" s="5">
        <v>79</v>
      </c>
      <c r="I66" s="7">
        <v>6</v>
      </c>
      <c r="J66" s="36" t="s">
        <v>204</v>
      </c>
      <c r="K66" s="50">
        <v>2</v>
      </c>
      <c r="L66" s="41"/>
      <c r="M66" s="42"/>
      <c r="N66" s="140"/>
      <c r="O66" s="140"/>
      <c r="P66" s="140"/>
      <c r="Q66" s="140"/>
      <c r="R66" s="140"/>
      <c r="S66" s="140"/>
      <c r="T66" s="140"/>
      <c r="U66" s="140"/>
      <c r="V66" s="140"/>
    </row>
    <row r="67" spans="1:22" s="20" customFormat="1" ht="54.75" customHeight="1" x14ac:dyDescent="0.15">
      <c r="A67" s="35">
        <v>40101</v>
      </c>
      <c r="B67" s="77" t="s">
        <v>307</v>
      </c>
      <c r="C67" s="33" t="s">
        <v>46</v>
      </c>
      <c r="D67" s="5">
        <v>90</v>
      </c>
      <c r="E67" s="7">
        <v>6.5</v>
      </c>
      <c r="F67" s="5" t="s">
        <v>99</v>
      </c>
      <c r="G67" s="5" t="s">
        <v>87</v>
      </c>
      <c r="H67" s="5">
        <v>93</v>
      </c>
      <c r="I67" s="7">
        <v>6.5</v>
      </c>
      <c r="J67" s="36" t="s">
        <v>105</v>
      </c>
      <c r="K67" s="54" t="s">
        <v>281</v>
      </c>
      <c r="L67" s="41"/>
      <c r="M67" s="41"/>
      <c r="N67" s="140"/>
      <c r="O67" s="140"/>
      <c r="P67" s="140"/>
      <c r="Q67" s="140"/>
      <c r="R67" s="140"/>
      <c r="S67" s="140"/>
      <c r="T67" s="140"/>
      <c r="U67" s="140"/>
      <c r="V67" s="140"/>
    </row>
    <row r="68" spans="1:22" s="26" customFormat="1" ht="54.75" customHeight="1" x14ac:dyDescent="0.15">
      <c r="A68" s="35">
        <v>40101</v>
      </c>
      <c r="B68" s="77" t="s">
        <v>307</v>
      </c>
      <c r="C68" s="33" t="s">
        <v>143</v>
      </c>
      <c r="D68" s="5">
        <v>90</v>
      </c>
      <c r="E68" s="7">
        <v>6.5</v>
      </c>
      <c r="F68" s="5" t="s">
        <v>99</v>
      </c>
      <c r="G68" s="11">
        <v>3</v>
      </c>
      <c r="H68" s="5">
        <v>93</v>
      </c>
      <c r="I68" s="7">
        <v>6.5</v>
      </c>
      <c r="J68" s="36" t="s">
        <v>105</v>
      </c>
      <c r="K68" s="54" t="s">
        <v>281</v>
      </c>
      <c r="L68" s="41"/>
      <c r="M68" s="41"/>
      <c r="N68" s="140"/>
      <c r="O68" s="141"/>
      <c r="P68" s="141"/>
      <c r="Q68" s="141"/>
      <c r="R68" s="141"/>
      <c r="S68" s="141"/>
      <c r="T68" s="141"/>
      <c r="U68" s="141"/>
      <c r="V68" s="141"/>
    </row>
    <row r="69" spans="1:22" s="20" customFormat="1" ht="54.75" customHeight="1" x14ac:dyDescent="0.15">
      <c r="A69" s="35">
        <v>40101</v>
      </c>
      <c r="B69" s="77" t="s">
        <v>307</v>
      </c>
      <c r="C69" s="33" t="s">
        <v>144</v>
      </c>
      <c r="D69" s="5">
        <v>90</v>
      </c>
      <c r="E69" s="7">
        <v>6.5</v>
      </c>
      <c r="F69" s="5" t="s">
        <v>99</v>
      </c>
      <c r="G69" s="5" t="s">
        <v>145</v>
      </c>
      <c r="H69" s="5">
        <v>97</v>
      </c>
      <c r="I69" s="7">
        <v>7</v>
      </c>
      <c r="J69" s="36" t="s">
        <v>146</v>
      </c>
      <c r="K69" s="54" t="s">
        <v>281</v>
      </c>
      <c r="L69" s="41"/>
      <c r="M69" s="41"/>
      <c r="N69" s="140"/>
      <c r="O69" s="140"/>
      <c r="P69" s="140"/>
      <c r="Q69" s="140"/>
      <c r="R69" s="140"/>
      <c r="S69" s="140"/>
      <c r="T69" s="140"/>
      <c r="U69" s="140"/>
      <c r="V69" s="140"/>
    </row>
    <row r="70" spans="1:22" s="20" customFormat="1" ht="54.75" customHeight="1" x14ac:dyDescent="0.15">
      <c r="A70" s="35">
        <v>40102</v>
      </c>
      <c r="B70" s="77" t="s">
        <v>307</v>
      </c>
      <c r="C70" s="33" t="s">
        <v>47</v>
      </c>
      <c r="D70" s="5">
        <v>79</v>
      </c>
      <c r="E70" s="7">
        <v>6</v>
      </c>
      <c r="F70" s="5" t="s">
        <v>87</v>
      </c>
      <c r="G70" s="11">
        <v>3</v>
      </c>
      <c r="H70" s="5">
        <v>80</v>
      </c>
      <c r="I70" s="7">
        <v>6</v>
      </c>
      <c r="J70" s="38" t="s">
        <v>87</v>
      </c>
      <c r="K70" s="50">
        <v>4</v>
      </c>
      <c r="L70" s="43"/>
      <c r="M70" s="42"/>
      <c r="N70" s="140"/>
      <c r="O70" s="140"/>
      <c r="P70" s="140"/>
      <c r="Q70" s="140"/>
      <c r="R70" s="140"/>
      <c r="S70" s="140"/>
      <c r="T70" s="140"/>
      <c r="U70" s="140"/>
      <c r="V70" s="140"/>
    </row>
    <row r="71" spans="1:22" s="20" customFormat="1" ht="54.75" customHeight="1" x14ac:dyDescent="0.15">
      <c r="A71" s="35">
        <v>40202</v>
      </c>
      <c r="B71" s="77" t="s">
        <v>307</v>
      </c>
      <c r="C71" s="33" t="s">
        <v>21</v>
      </c>
      <c r="D71" s="5">
        <v>79</v>
      </c>
      <c r="E71" s="7">
        <v>6</v>
      </c>
      <c r="F71" s="5" t="s">
        <v>147</v>
      </c>
      <c r="G71" s="5" t="s">
        <v>87</v>
      </c>
      <c r="H71" s="5">
        <v>79</v>
      </c>
      <c r="I71" s="7">
        <v>6.5</v>
      </c>
      <c r="J71" s="38" t="s">
        <v>87</v>
      </c>
      <c r="K71" s="50">
        <v>2</v>
      </c>
      <c r="L71" s="41"/>
      <c r="M71" s="42"/>
      <c r="N71" s="140"/>
      <c r="O71" s="140"/>
      <c r="P71" s="140"/>
      <c r="Q71" s="140"/>
      <c r="R71" s="140"/>
      <c r="S71" s="140"/>
      <c r="T71" s="140"/>
      <c r="U71" s="140"/>
      <c r="V71" s="140"/>
    </row>
    <row r="72" spans="1:22" s="20" customFormat="1" ht="54.75" customHeight="1" x14ac:dyDescent="0.15">
      <c r="A72" s="35">
        <v>40203</v>
      </c>
      <c r="B72" s="77" t="s">
        <v>307</v>
      </c>
      <c r="C72" s="33" t="s">
        <v>25</v>
      </c>
      <c r="D72" s="5">
        <v>79</v>
      </c>
      <c r="E72" s="7">
        <v>6</v>
      </c>
      <c r="F72" s="5" t="s">
        <v>56</v>
      </c>
      <c r="G72" s="5">
        <v>2.5</v>
      </c>
      <c r="H72" s="5">
        <v>80</v>
      </c>
      <c r="I72" s="7">
        <v>6</v>
      </c>
      <c r="J72" s="36" t="s">
        <v>160</v>
      </c>
      <c r="K72" s="50">
        <v>2</v>
      </c>
      <c r="L72" s="41"/>
      <c r="M72" s="42"/>
      <c r="N72" s="140"/>
      <c r="O72" s="140"/>
      <c r="P72" s="140"/>
      <c r="Q72" s="140"/>
      <c r="R72" s="140"/>
      <c r="S72" s="140"/>
      <c r="T72" s="140"/>
      <c r="U72" s="140"/>
      <c r="V72" s="140"/>
    </row>
    <row r="73" spans="1:22" s="20" customFormat="1" ht="54.75" customHeight="1" x14ac:dyDescent="0.15">
      <c r="A73" s="35">
        <v>40204</v>
      </c>
      <c r="B73" s="77" t="s">
        <v>307</v>
      </c>
      <c r="C73" s="33" t="s">
        <v>22</v>
      </c>
      <c r="D73" s="5">
        <v>79</v>
      </c>
      <c r="E73" s="7">
        <v>6</v>
      </c>
      <c r="F73" s="5" t="s">
        <v>26</v>
      </c>
      <c r="G73" s="5">
        <v>2.5</v>
      </c>
      <c r="H73" s="5">
        <v>79</v>
      </c>
      <c r="I73" s="7">
        <v>6.5</v>
      </c>
      <c r="J73" s="37" t="s">
        <v>87</v>
      </c>
      <c r="K73" s="50">
        <v>2</v>
      </c>
      <c r="L73" s="41"/>
      <c r="M73" s="42"/>
      <c r="N73" s="140"/>
      <c r="O73" s="140"/>
      <c r="P73" s="140"/>
      <c r="Q73" s="140"/>
      <c r="R73" s="140"/>
      <c r="S73" s="140"/>
      <c r="T73" s="140"/>
      <c r="U73" s="140"/>
      <c r="V73" s="140"/>
    </row>
    <row r="74" spans="1:22" s="20" customFormat="1" ht="54.75" customHeight="1" x14ac:dyDescent="0.15">
      <c r="A74" s="35">
        <v>40205</v>
      </c>
      <c r="B74" s="77" t="s">
        <v>307</v>
      </c>
      <c r="C74" s="33" t="s">
        <v>51</v>
      </c>
      <c r="D74" s="5">
        <v>79</v>
      </c>
      <c r="E74" s="7">
        <v>6</v>
      </c>
      <c r="F74" s="5" t="s">
        <v>87</v>
      </c>
      <c r="G74" s="5">
        <v>2.5</v>
      </c>
      <c r="H74" s="5" t="s">
        <v>87</v>
      </c>
      <c r="I74" s="5" t="s">
        <v>87</v>
      </c>
      <c r="J74" s="38" t="s">
        <v>116</v>
      </c>
      <c r="K74" s="50">
        <v>5</v>
      </c>
      <c r="L74" s="41"/>
      <c r="M74" s="42"/>
      <c r="N74" s="140"/>
      <c r="O74" s="140"/>
      <c r="P74" s="140"/>
      <c r="Q74" s="140"/>
      <c r="R74" s="140"/>
      <c r="S74" s="140"/>
      <c r="T74" s="140"/>
      <c r="U74" s="140"/>
      <c r="V74" s="140"/>
    </row>
    <row r="75" spans="1:22" s="20" customFormat="1" ht="54.75" customHeight="1" x14ac:dyDescent="0.15">
      <c r="A75" s="35">
        <v>40206</v>
      </c>
      <c r="B75" s="77" t="s">
        <v>307</v>
      </c>
      <c r="C75" s="33" t="s">
        <v>57</v>
      </c>
      <c r="D75" s="5">
        <v>79</v>
      </c>
      <c r="E75" s="7">
        <v>6</v>
      </c>
      <c r="F75" s="5" t="s">
        <v>87</v>
      </c>
      <c r="G75" s="5">
        <v>2.5</v>
      </c>
      <c r="H75" s="5" t="s">
        <v>87</v>
      </c>
      <c r="I75" s="5" t="s">
        <v>87</v>
      </c>
      <c r="J75" s="37" t="s">
        <v>106</v>
      </c>
      <c r="K75" s="50">
        <v>2</v>
      </c>
      <c r="L75" s="41"/>
      <c r="M75" s="42"/>
      <c r="N75" s="140"/>
      <c r="O75" s="140"/>
      <c r="P75" s="140"/>
      <c r="Q75" s="140"/>
      <c r="R75" s="140"/>
      <c r="S75" s="140"/>
      <c r="T75" s="140"/>
      <c r="U75" s="140"/>
      <c r="V75" s="140"/>
    </row>
    <row r="76" spans="1:22" s="20" customFormat="1" ht="54.75" customHeight="1" x14ac:dyDescent="0.15">
      <c r="A76" s="35">
        <v>40301</v>
      </c>
      <c r="B76" s="77" t="s">
        <v>307</v>
      </c>
      <c r="C76" s="33" t="s">
        <v>3</v>
      </c>
      <c r="D76" s="5">
        <v>79</v>
      </c>
      <c r="E76" s="7">
        <v>6</v>
      </c>
      <c r="F76" s="5" t="s">
        <v>149</v>
      </c>
      <c r="G76" s="5">
        <v>2.75</v>
      </c>
      <c r="H76" s="5">
        <v>80</v>
      </c>
      <c r="I76" s="7">
        <v>6</v>
      </c>
      <c r="J76" s="38" t="s">
        <v>87</v>
      </c>
      <c r="K76" s="50">
        <v>2</v>
      </c>
      <c r="L76" s="41"/>
      <c r="M76" s="42"/>
      <c r="N76" s="140"/>
      <c r="O76" s="140"/>
      <c r="P76" s="140"/>
      <c r="Q76" s="140"/>
      <c r="R76" s="140"/>
      <c r="S76" s="140"/>
      <c r="T76" s="140"/>
      <c r="U76" s="140"/>
      <c r="V76" s="140"/>
    </row>
    <row r="77" spans="1:22" s="20" customFormat="1" ht="54.75" customHeight="1" x14ac:dyDescent="0.15">
      <c r="A77" s="35">
        <v>40302</v>
      </c>
      <c r="B77" s="77" t="s">
        <v>307</v>
      </c>
      <c r="C77" s="33" t="s">
        <v>5</v>
      </c>
      <c r="D77" s="5">
        <v>79</v>
      </c>
      <c r="E77" s="7">
        <v>6</v>
      </c>
      <c r="F77" s="5" t="s">
        <v>87</v>
      </c>
      <c r="G77" s="5">
        <v>2.75</v>
      </c>
      <c r="H77" s="5">
        <v>72</v>
      </c>
      <c r="I77" s="7">
        <v>5.5</v>
      </c>
      <c r="J77" s="36" t="s">
        <v>208</v>
      </c>
      <c r="K77" s="50">
        <v>2</v>
      </c>
      <c r="L77" s="41"/>
      <c r="M77" s="42"/>
      <c r="N77" s="140"/>
      <c r="O77" s="140"/>
      <c r="P77" s="140"/>
      <c r="Q77" s="140"/>
      <c r="R77" s="140"/>
      <c r="S77" s="140"/>
      <c r="T77" s="140"/>
      <c r="U77" s="140"/>
      <c r="V77" s="140"/>
    </row>
    <row r="78" spans="1:22" s="20" customFormat="1" ht="79.5" customHeight="1" x14ac:dyDescent="0.15">
      <c r="A78" s="35">
        <v>40303</v>
      </c>
      <c r="B78" s="77" t="s">
        <v>307</v>
      </c>
      <c r="C78" s="33" t="s">
        <v>45</v>
      </c>
      <c r="D78" s="5">
        <v>79</v>
      </c>
      <c r="E78" s="7">
        <v>6</v>
      </c>
      <c r="F78" s="5" t="s">
        <v>148</v>
      </c>
      <c r="G78" s="11">
        <v>3</v>
      </c>
      <c r="H78" s="5">
        <v>72</v>
      </c>
      <c r="I78" s="5">
        <v>5.5</v>
      </c>
      <c r="J78" s="36" t="s">
        <v>209</v>
      </c>
      <c r="K78" s="50">
        <v>4</v>
      </c>
      <c r="L78" s="41"/>
      <c r="M78" s="42"/>
      <c r="N78" s="140"/>
      <c r="O78" s="140"/>
      <c r="P78" s="140"/>
      <c r="Q78" s="140"/>
      <c r="R78" s="140"/>
      <c r="S78" s="140"/>
      <c r="T78" s="140"/>
      <c r="U78" s="140"/>
      <c r="V78" s="140"/>
    </row>
    <row r="79" spans="1:22" s="20" customFormat="1" ht="54.75" customHeight="1" x14ac:dyDescent="0.15">
      <c r="A79" s="35">
        <v>40401</v>
      </c>
      <c r="B79" s="77" t="s">
        <v>307</v>
      </c>
      <c r="C79" s="33" t="s">
        <v>2</v>
      </c>
      <c r="D79" s="5">
        <v>79</v>
      </c>
      <c r="E79" s="7">
        <v>6</v>
      </c>
      <c r="F79" s="5" t="s">
        <v>161</v>
      </c>
      <c r="G79" s="5" t="s">
        <v>87</v>
      </c>
      <c r="H79" s="5" t="s">
        <v>87</v>
      </c>
      <c r="I79" s="5" t="s">
        <v>87</v>
      </c>
      <c r="J79" s="37" t="s">
        <v>106</v>
      </c>
      <c r="K79" s="50">
        <v>2</v>
      </c>
      <c r="L79" s="41"/>
      <c r="M79" s="42"/>
      <c r="N79" s="140"/>
      <c r="O79" s="140"/>
      <c r="P79" s="140"/>
      <c r="Q79" s="140"/>
      <c r="R79" s="140"/>
      <c r="S79" s="140"/>
      <c r="T79" s="140"/>
      <c r="U79" s="140"/>
      <c r="V79" s="140"/>
    </row>
    <row r="80" spans="1:22" s="20" customFormat="1" ht="54.75" customHeight="1" x14ac:dyDescent="0.15">
      <c r="A80" s="42">
        <v>40405</v>
      </c>
      <c r="B80" s="77" t="s">
        <v>307</v>
      </c>
      <c r="C80" s="33" t="s">
        <v>61</v>
      </c>
      <c r="D80" s="59">
        <v>90</v>
      </c>
      <c r="E80" s="52">
        <v>6</v>
      </c>
      <c r="F80" s="5" t="s">
        <v>163</v>
      </c>
      <c r="G80" s="59">
        <v>3.5</v>
      </c>
      <c r="H80" s="59">
        <v>90</v>
      </c>
      <c r="I80" s="52">
        <v>6</v>
      </c>
      <c r="J80" s="38" t="s">
        <v>87</v>
      </c>
      <c r="K80" s="45" t="s">
        <v>288</v>
      </c>
      <c r="L80" s="41"/>
      <c r="M80" s="42"/>
      <c r="N80" s="140"/>
      <c r="O80" s="140"/>
      <c r="P80" s="140"/>
      <c r="Q80" s="140"/>
      <c r="R80" s="140"/>
      <c r="S80" s="140"/>
      <c r="T80" s="140"/>
      <c r="U80" s="140"/>
      <c r="V80" s="140"/>
    </row>
    <row r="81" spans="1:22" s="20" customFormat="1" ht="54.75" customHeight="1" x14ac:dyDescent="0.15">
      <c r="A81" s="35">
        <v>40406</v>
      </c>
      <c r="B81" s="77" t="s">
        <v>307</v>
      </c>
      <c r="C81" s="33" t="s">
        <v>210</v>
      </c>
      <c r="D81" s="5">
        <v>79</v>
      </c>
      <c r="E81" s="7">
        <v>6</v>
      </c>
      <c r="F81" s="5" t="s">
        <v>152</v>
      </c>
      <c r="G81" s="11">
        <v>3</v>
      </c>
      <c r="H81" s="5">
        <v>80</v>
      </c>
      <c r="I81" s="7">
        <v>6</v>
      </c>
      <c r="J81" s="36" t="s">
        <v>211</v>
      </c>
      <c r="K81" s="50">
        <v>5</v>
      </c>
      <c r="L81" s="41"/>
      <c r="M81" s="42"/>
      <c r="N81" s="140"/>
      <c r="O81" s="140"/>
      <c r="P81" s="140"/>
      <c r="Q81" s="140"/>
      <c r="R81" s="140"/>
      <c r="S81" s="140"/>
      <c r="T81" s="140"/>
      <c r="U81" s="140"/>
      <c r="V81" s="140"/>
    </row>
    <row r="82" spans="1:22" s="20" customFormat="1" ht="54.75" customHeight="1" x14ac:dyDescent="0.15">
      <c r="A82" s="35">
        <v>40407</v>
      </c>
      <c r="B82" s="77" t="s">
        <v>307</v>
      </c>
      <c r="C82" s="33" t="s">
        <v>18</v>
      </c>
      <c r="D82" s="5">
        <v>79</v>
      </c>
      <c r="E82" s="7">
        <v>6</v>
      </c>
      <c r="F82" s="5" t="s">
        <v>153</v>
      </c>
      <c r="G82" s="5" t="s">
        <v>87</v>
      </c>
      <c r="H82" s="5">
        <v>78</v>
      </c>
      <c r="I82" s="7">
        <v>6</v>
      </c>
      <c r="J82" s="36" t="s">
        <v>106</v>
      </c>
      <c r="K82" s="50">
        <v>2</v>
      </c>
      <c r="L82" s="41"/>
      <c r="M82" s="42"/>
      <c r="N82" s="140"/>
      <c r="O82" s="140"/>
      <c r="P82" s="140"/>
      <c r="Q82" s="140"/>
      <c r="R82" s="140"/>
      <c r="S82" s="140"/>
      <c r="T82" s="140"/>
      <c r="U82" s="140"/>
      <c r="V82" s="140"/>
    </row>
    <row r="83" spans="1:22" s="4" customFormat="1" ht="54.75" customHeight="1" x14ac:dyDescent="0.15">
      <c r="A83" s="35">
        <v>40408</v>
      </c>
      <c r="B83" s="77" t="s">
        <v>307</v>
      </c>
      <c r="C83" s="33" t="s">
        <v>48</v>
      </c>
      <c r="D83" s="5">
        <v>79</v>
      </c>
      <c r="E83" s="7">
        <v>6</v>
      </c>
      <c r="F83" s="5" t="s">
        <v>293</v>
      </c>
      <c r="G83" s="5" t="s">
        <v>87</v>
      </c>
      <c r="H83" s="5" t="s">
        <v>87</v>
      </c>
      <c r="I83" s="5" t="s">
        <v>87</v>
      </c>
      <c r="J83" s="38" t="s">
        <v>87</v>
      </c>
      <c r="K83" s="50">
        <v>2</v>
      </c>
      <c r="L83" s="41"/>
      <c r="M83" s="42"/>
      <c r="N83" s="140"/>
      <c r="O83" s="140"/>
      <c r="P83" s="140"/>
      <c r="Q83" s="140"/>
      <c r="R83" s="140"/>
      <c r="S83" s="140"/>
      <c r="T83" s="140"/>
      <c r="U83" s="140"/>
      <c r="V83" s="140"/>
    </row>
    <row r="84" spans="1:22" s="20" customFormat="1" ht="63" customHeight="1" x14ac:dyDescent="0.15">
      <c r="A84" s="42">
        <v>40409</v>
      </c>
      <c r="B84" s="77" t="s">
        <v>307</v>
      </c>
      <c r="C84" s="33" t="s">
        <v>49</v>
      </c>
      <c r="D84" s="59">
        <v>90</v>
      </c>
      <c r="E84" s="52">
        <v>6.5</v>
      </c>
      <c r="F84" s="5" t="s">
        <v>287</v>
      </c>
      <c r="G84" s="5" t="s">
        <v>87</v>
      </c>
      <c r="H84" s="59">
        <v>90</v>
      </c>
      <c r="I84" s="59">
        <v>6.5</v>
      </c>
      <c r="J84" s="36" t="s">
        <v>290</v>
      </c>
      <c r="K84" s="50">
        <v>2</v>
      </c>
      <c r="L84" s="41"/>
      <c r="M84" s="42"/>
      <c r="N84" s="140"/>
      <c r="O84" s="140"/>
      <c r="P84" s="140"/>
      <c r="Q84" s="140"/>
      <c r="R84" s="140"/>
      <c r="S84" s="140"/>
      <c r="T84" s="140"/>
      <c r="U84" s="140"/>
      <c r="V84" s="140"/>
    </row>
    <row r="85" spans="1:22" s="4" customFormat="1" ht="54.75" customHeight="1" x14ac:dyDescent="0.15">
      <c r="A85" s="35">
        <v>40410</v>
      </c>
      <c r="B85" s="77" t="s">
        <v>307</v>
      </c>
      <c r="C85" s="33" t="s">
        <v>63</v>
      </c>
      <c r="D85" s="5">
        <v>79</v>
      </c>
      <c r="E85" s="7">
        <v>6</v>
      </c>
      <c r="F85" s="5" t="s">
        <v>154</v>
      </c>
      <c r="G85" s="5" t="s">
        <v>87</v>
      </c>
      <c r="H85" s="59">
        <v>88</v>
      </c>
      <c r="I85" s="51">
        <v>6</v>
      </c>
      <c r="J85" s="49" t="s">
        <v>283</v>
      </c>
      <c r="K85" s="50">
        <v>2</v>
      </c>
      <c r="L85" s="41"/>
      <c r="M85" s="42"/>
      <c r="N85" s="140"/>
      <c r="O85" s="140"/>
      <c r="P85" s="140"/>
      <c r="Q85" s="140"/>
      <c r="R85" s="140"/>
      <c r="S85" s="140"/>
      <c r="T85" s="140"/>
      <c r="U85" s="140"/>
      <c r="V85" s="140"/>
    </row>
    <row r="86" spans="1:22" s="20" customFormat="1" ht="54.75" customHeight="1" x14ac:dyDescent="0.15">
      <c r="A86" s="35">
        <v>40411</v>
      </c>
      <c r="B86" s="77" t="s">
        <v>307</v>
      </c>
      <c r="C86" s="33" t="s">
        <v>62</v>
      </c>
      <c r="D86" s="5">
        <v>90</v>
      </c>
      <c r="E86" s="7">
        <v>6.5</v>
      </c>
      <c r="F86" s="5" t="s">
        <v>155</v>
      </c>
      <c r="G86" s="11">
        <v>3</v>
      </c>
      <c r="H86" s="5">
        <v>90</v>
      </c>
      <c r="I86" s="7">
        <v>6.5</v>
      </c>
      <c r="J86" s="36" t="s">
        <v>100</v>
      </c>
      <c r="K86" s="50">
        <v>2</v>
      </c>
      <c r="L86" s="41"/>
      <c r="M86" s="44"/>
      <c r="N86" s="141"/>
      <c r="O86" s="140"/>
      <c r="P86" s="140"/>
      <c r="Q86" s="140"/>
      <c r="R86" s="140"/>
      <c r="S86" s="140"/>
      <c r="T86" s="140"/>
      <c r="U86" s="140"/>
      <c r="V86" s="140"/>
    </row>
    <row r="87" spans="1:22" s="20" customFormat="1" ht="54.75" customHeight="1" x14ac:dyDescent="0.15">
      <c r="A87" s="35">
        <v>40501</v>
      </c>
      <c r="B87" s="77" t="s">
        <v>307</v>
      </c>
      <c r="C87" s="33" t="s">
        <v>44</v>
      </c>
      <c r="D87" s="5">
        <v>90</v>
      </c>
      <c r="E87" s="7">
        <v>6.5</v>
      </c>
      <c r="F87" s="5" t="s">
        <v>87</v>
      </c>
      <c r="G87" s="5" t="s">
        <v>87</v>
      </c>
      <c r="H87" s="5">
        <v>93</v>
      </c>
      <c r="I87" s="7">
        <v>7</v>
      </c>
      <c r="J87" s="66" t="s">
        <v>297</v>
      </c>
      <c r="K87" s="50">
        <v>2</v>
      </c>
      <c r="L87" s="41"/>
      <c r="M87" s="42"/>
      <c r="N87" s="140"/>
      <c r="O87" s="140"/>
      <c r="P87" s="140"/>
      <c r="Q87" s="140"/>
      <c r="R87" s="140"/>
      <c r="S87" s="140"/>
      <c r="T87" s="140"/>
      <c r="U87" s="140"/>
      <c r="V87" s="140"/>
    </row>
    <row r="88" spans="1:22" s="20" customFormat="1" ht="54.75" customHeight="1" x14ac:dyDescent="0.15">
      <c r="A88" s="35">
        <v>40601</v>
      </c>
      <c r="B88" s="77" t="s">
        <v>307</v>
      </c>
      <c r="C88" s="33" t="s">
        <v>58</v>
      </c>
      <c r="D88" s="5">
        <v>79</v>
      </c>
      <c r="E88" s="7">
        <v>6</v>
      </c>
      <c r="F88" s="5" t="s">
        <v>87</v>
      </c>
      <c r="G88" s="11">
        <v>3</v>
      </c>
      <c r="H88" s="5" t="s">
        <v>156</v>
      </c>
      <c r="I88" s="5" t="s">
        <v>156</v>
      </c>
      <c r="J88" s="36" t="s">
        <v>212</v>
      </c>
      <c r="K88" s="50">
        <v>3</v>
      </c>
      <c r="L88" s="41"/>
      <c r="M88" s="42"/>
      <c r="N88" s="140"/>
      <c r="O88" s="140"/>
      <c r="P88" s="140"/>
      <c r="Q88" s="140"/>
      <c r="R88" s="140"/>
      <c r="S88" s="140"/>
      <c r="T88" s="140"/>
      <c r="U88" s="140"/>
      <c r="V88" s="140"/>
    </row>
    <row r="89" spans="1:22" s="20" customFormat="1" ht="54.75" customHeight="1" x14ac:dyDescent="0.15">
      <c r="A89" s="35">
        <v>40801</v>
      </c>
      <c r="B89" s="77" t="s">
        <v>307</v>
      </c>
      <c r="C89" s="33" t="s">
        <v>43</v>
      </c>
      <c r="D89" s="5">
        <v>79</v>
      </c>
      <c r="E89" s="7">
        <v>6</v>
      </c>
      <c r="F89" s="5" t="s">
        <v>87</v>
      </c>
      <c r="G89" s="11">
        <v>3</v>
      </c>
      <c r="H89" s="5">
        <v>80</v>
      </c>
      <c r="I89" s="7">
        <v>6</v>
      </c>
      <c r="J89" s="49" t="s">
        <v>284</v>
      </c>
      <c r="K89" s="50">
        <v>2</v>
      </c>
      <c r="L89" s="41"/>
      <c r="M89" s="42"/>
      <c r="N89" s="140"/>
      <c r="O89" s="140"/>
      <c r="P89" s="140"/>
      <c r="Q89" s="140"/>
      <c r="R89" s="140"/>
      <c r="S89" s="140"/>
      <c r="T89" s="140"/>
      <c r="U89" s="140"/>
      <c r="V89" s="140"/>
    </row>
    <row r="90" spans="1:22" s="20" customFormat="1" ht="54.75" customHeight="1" x14ac:dyDescent="0.15">
      <c r="A90" s="35">
        <v>40901</v>
      </c>
      <c r="B90" s="77" t="s">
        <v>307</v>
      </c>
      <c r="C90" s="33" t="s">
        <v>50</v>
      </c>
      <c r="D90" s="5">
        <v>79</v>
      </c>
      <c r="E90" s="7">
        <v>6</v>
      </c>
      <c r="F90" s="5" t="s">
        <v>87</v>
      </c>
      <c r="G90" s="5" t="s">
        <v>87</v>
      </c>
      <c r="H90" s="5">
        <v>65</v>
      </c>
      <c r="I90" s="7">
        <v>5.5</v>
      </c>
      <c r="J90" s="38" t="s">
        <v>87</v>
      </c>
      <c r="K90" s="50">
        <v>2</v>
      </c>
      <c r="L90" s="41"/>
      <c r="M90" s="42"/>
      <c r="N90" s="140"/>
      <c r="O90" s="140"/>
      <c r="P90" s="140"/>
      <c r="Q90" s="140"/>
      <c r="R90" s="140"/>
      <c r="S90" s="140"/>
      <c r="T90" s="140"/>
      <c r="U90" s="140"/>
      <c r="V90" s="140"/>
    </row>
    <row r="91" spans="1:22" s="20" customFormat="1" ht="54.75" customHeight="1" thickBot="1" x14ac:dyDescent="0.2">
      <c r="A91" s="35">
        <v>41001</v>
      </c>
      <c r="B91" s="101" t="s">
        <v>307</v>
      </c>
      <c r="C91" s="102" t="s">
        <v>71</v>
      </c>
      <c r="D91" s="103">
        <v>79</v>
      </c>
      <c r="E91" s="104">
        <v>6</v>
      </c>
      <c r="F91" s="103" t="s">
        <v>87</v>
      </c>
      <c r="G91" s="105">
        <v>2.8</v>
      </c>
      <c r="H91" s="103">
        <v>79</v>
      </c>
      <c r="I91" s="104">
        <v>6</v>
      </c>
      <c r="J91" s="106" t="s">
        <v>106</v>
      </c>
      <c r="K91" s="50">
        <v>2</v>
      </c>
      <c r="L91" s="41"/>
      <c r="M91" s="42"/>
      <c r="N91" s="140"/>
      <c r="O91" s="140"/>
      <c r="P91" s="140"/>
      <c r="Q91" s="140"/>
      <c r="R91" s="140"/>
      <c r="S91" s="140"/>
      <c r="T91" s="140"/>
      <c r="U91" s="140"/>
      <c r="V91" s="140"/>
    </row>
    <row r="92" spans="1:22" s="20" customFormat="1" ht="54.75" customHeight="1" thickTop="1" x14ac:dyDescent="0.15">
      <c r="A92" s="35">
        <v>50101</v>
      </c>
      <c r="B92" s="77" t="s">
        <v>311</v>
      </c>
      <c r="C92" s="82" t="s">
        <v>240</v>
      </c>
      <c r="D92" s="97">
        <v>79</v>
      </c>
      <c r="E92" s="98">
        <v>6</v>
      </c>
      <c r="F92" s="97" t="s">
        <v>128</v>
      </c>
      <c r="G92" s="97" t="s">
        <v>87</v>
      </c>
      <c r="H92" s="97" t="s">
        <v>93</v>
      </c>
      <c r="I92" s="97" t="s">
        <v>93</v>
      </c>
      <c r="J92" s="100" t="s">
        <v>186</v>
      </c>
      <c r="K92" s="50">
        <v>2</v>
      </c>
      <c r="L92" s="41"/>
      <c r="M92" s="42"/>
      <c r="N92" s="140"/>
      <c r="O92" s="140"/>
      <c r="P92" s="140"/>
      <c r="Q92" s="140"/>
      <c r="R92" s="140"/>
      <c r="S92" s="140"/>
      <c r="T92" s="140"/>
      <c r="U92" s="140"/>
      <c r="V92" s="140"/>
    </row>
    <row r="93" spans="1:22" s="20" customFormat="1" ht="54.75" customHeight="1" x14ac:dyDescent="0.15">
      <c r="A93" s="35">
        <v>50201</v>
      </c>
      <c r="B93" s="77" t="s">
        <v>311</v>
      </c>
      <c r="C93" s="33" t="s">
        <v>241</v>
      </c>
      <c r="D93" s="5">
        <v>90</v>
      </c>
      <c r="E93" s="7">
        <v>6.5</v>
      </c>
      <c r="F93" s="5" t="s">
        <v>87</v>
      </c>
      <c r="G93" s="5" t="s">
        <v>87</v>
      </c>
      <c r="H93" s="5">
        <v>90</v>
      </c>
      <c r="I93" s="21">
        <v>6.5</v>
      </c>
      <c r="J93" s="36" t="s">
        <v>186</v>
      </c>
      <c r="K93" s="50">
        <v>2</v>
      </c>
      <c r="L93" s="41"/>
      <c r="M93" s="42"/>
      <c r="N93" s="140"/>
      <c r="O93" s="140"/>
      <c r="P93" s="140"/>
      <c r="Q93" s="140"/>
      <c r="R93" s="140"/>
      <c r="S93" s="140"/>
      <c r="T93" s="140"/>
      <c r="U93" s="140"/>
      <c r="V93" s="140"/>
    </row>
    <row r="94" spans="1:22" s="20" customFormat="1" ht="54.75" customHeight="1" x14ac:dyDescent="0.15">
      <c r="A94" s="35">
        <v>50401</v>
      </c>
      <c r="B94" s="77" t="s">
        <v>311</v>
      </c>
      <c r="C94" s="33" t="s">
        <v>214</v>
      </c>
      <c r="D94" s="5">
        <v>79</v>
      </c>
      <c r="E94" s="7">
        <v>6</v>
      </c>
      <c r="F94" s="5" t="s">
        <v>87</v>
      </c>
      <c r="G94" s="5" t="s">
        <v>87</v>
      </c>
      <c r="H94" s="5">
        <v>80</v>
      </c>
      <c r="I94" s="18">
        <v>6.5</v>
      </c>
      <c r="J94" s="36" t="s">
        <v>215</v>
      </c>
      <c r="K94" s="50">
        <v>2</v>
      </c>
      <c r="L94" s="41"/>
      <c r="M94" s="42"/>
      <c r="N94" s="140"/>
      <c r="O94" s="140"/>
      <c r="P94" s="140"/>
      <c r="Q94" s="140"/>
      <c r="R94" s="140"/>
      <c r="S94" s="140"/>
      <c r="T94" s="140"/>
      <c r="U94" s="140"/>
      <c r="V94" s="140"/>
    </row>
    <row r="95" spans="1:22" s="4" customFormat="1" ht="54.75" customHeight="1" x14ac:dyDescent="0.15">
      <c r="A95" s="35">
        <v>50502</v>
      </c>
      <c r="B95" s="77" t="s">
        <v>311</v>
      </c>
      <c r="C95" s="33" t="s">
        <v>216</v>
      </c>
      <c r="D95" s="5">
        <v>79</v>
      </c>
      <c r="E95" s="11">
        <v>6</v>
      </c>
      <c r="F95" s="5" t="s">
        <v>128</v>
      </c>
      <c r="G95" s="5" t="s">
        <v>87</v>
      </c>
      <c r="H95" s="5" t="s">
        <v>93</v>
      </c>
      <c r="I95" s="5" t="s">
        <v>93</v>
      </c>
      <c r="J95" s="49" t="s">
        <v>285</v>
      </c>
      <c r="K95" s="50">
        <v>2</v>
      </c>
      <c r="L95" s="41"/>
      <c r="M95" s="42"/>
      <c r="N95" s="140"/>
      <c r="O95" s="140"/>
      <c r="P95" s="140"/>
      <c r="Q95" s="140"/>
      <c r="R95" s="140"/>
      <c r="S95" s="140"/>
      <c r="T95" s="140"/>
      <c r="U95" s="140"/>
      <c r="V95" s="140"/>
    </row>
    <row r="96" spans="1:22" s="26" customFormat="1" ht="54.75" customHeight="1" x14ac:dyDescent="0.15">
      <c r="A96" s="35">
        <v>50601</v>
      </c>
      <c r="B96" s="77" t="s">
        <v>311</v>
      </c>
      <c r="C96" s="33" t="s">
        <v>217</v>
      </c>
      <c r="D96" s="5" t="s">
        <v>99</v>
      </c>
      <c r="E96" s="5" t="s">
        <v>99</v>
      </c>
      <c r="F96" s="5" t="s">
        <v>128</v>
      </c>
      <c r="G96" s="5" t="s">
        <v>87</v>
      </c>
      <c r="H96" s="5" t="s">
        <v>99</v>
      </c>
      <c r="I96" s="5" t="s">
        <v>99</v>
      </c>
      <c r="J96" s="36" t="s">
        <v>218</v>
      </c>
      <c r="K96" s="50">
        <v>1</v>
      </c>
      <c r="L96" s="41"/>
      <c r="M96" s="42"/>
      <c r="N96" s="140"/>
      <c r="O96" s="141"/>
      <c r="P96" s="141"/>
      <c r="Q96" s="141"/>
      <c r="R96" s="141"/>
      <c r="S96" s="141"/>
      <c r="T96" s="141"/>
      <c r="U96" s="141"/>
      <c r="V96" s="141"/>
    </row>
    <row r="97" spans="1:22" s="20" customFormat="1" ht="54.75" customHeight="1" x14ac:dyDescent="0.15">
      <c r="A97" s="35">
        <v>50701</v>
      </c>
      <c r="B97" s="77" t="s">
        <v>311</v>
      </c>
      <c r="C97" s="33" t="s">
        <v>242</v>
      </c>
      <c r="D97" s="5">
        <v>79</v>
      </c>
      <c r="E97" s="7">
        <v>6</v>
      </c>
      <c r="F97" s="5" t="s">
        <v>87</v>
      </c>
      <c r="G97" s="5" t="s">
        <v>87</v>
      </c>
      <c r="H97" s="5">
        <v>79</v>
      </c>
      <c r="I97" s="7">
        <v>6.5</v>
      </c>
      <c r="J97" s="36" t="s">
        <v>94</v>
      </c>
      <c r="K97" s="50">
        <v>2</v>
      </c>
      <c r="L97" s="41"/>
      <c r="M97" s="42"/>
      <c r="N97" s="140"/>
      <c r="O97" s="140"/>
      <c r="P97" s="140"/>
      <c r="Q97" s="140"/>
      <c r="R97" s="140"/>
      <c r="S97" s="140"/>
      <c r="T97" s="140"/>
      <c r="U97" s="140"/>
      <c r="V97" s="140"/>
    </row>
    <row r="98" spans="1:22" s="4" customFormat="1" ht="77.25" customHeight="1" x14ac:dyDescent="0.15">
      <c r="A98" s="35">
        <v>50703</v>
      </c>
      <c r="B98" s="77" t="s">
        <v>311</v>
      </c>
      <c r="C98" s="33" t="s">
        <v>244</v>
      </c>
      <c r="D98" s="5">
        <v>79</v>
      </c>
      <c r="E98" s="7">
        <v>6</v>
      </c>
      <c r="F98" s="5" t="s">
        <v>87</v>
      </c>
      <c r="G98" s="11">
        <v>3</v>
      </c>
      <c r="H98" s="5">
        <v>76</v>
      </c>
      <c r="I98" s="7">
        <v>6</v>
      </c>
      <c r="J98" s="36" t="s">
        <v>186</v>
      </c>
      <c r="K98" s="50">
        <v>2</v>
      </c>
      <c r="L98" s="41"/>
      <c r="M98" s="42"/>
      <c r="N98" s="140"/>
      <c r="O98" s="140"/>
      <c r="P98" s="140"/>
      <c r="Q98" s="140"/>
      <c r="R98" s="140"/>
      <c r="S98" s="140"/>
      <c r="T98" s="140"/>
      <c r="U98" s="140"/>
      <c r="V98" s="140"/>
    </row>
    <row r="99" spans="1:22" s="20" customFormat="1" ht="54.75" customHeight="1" x14ac:dyDescent="0.15">
      <c r="A99" s="35">
        <v>50801</v>
      </c>
      <c r="B99" s="77" t="s">
        <v>311</v>
      </c>
      <c r="C99" s="33" t="s">
        <v>246</v>
      </c>
      <c r="D99" s="5">
        <v>79</v>
      </c>
      <c r="E99" s="7">
        <v>6</v>
      </c>
      <c r="F99" s="5" t="s">
        <v>87</v>
      </c>
      <c r="G99" s="5">
        <v>2.75</v>
      </c>
      <c r="H99" s="5">
        <v>79</v>
      </c>
      <c r="I99" s="7">
        <v>6.5</v>
      </c>
      <c r="J99" s="36" t="s">
        <v>186</v>
      </c>
      <c r="K99" s="50">
        <v>1</v>
      </c>
      <c r="L99" s="41"/>
      <c r="M99" s="42"/>
      <c r="N99" s="140"/>
      <c r="O99" s="140"/>
      <c r="P99" s="140"/>
      <c r="Q99" s="140"/>
      <c r="R99" s="140"/>
      <c r="S99" s="140"/>
      <c r="T99" s="140"/>
      <c r="U99" s="140"/>
      <c r="V99" s="140"/>
    </row>
    <row r="100" spans="1:22" s="20" customFormat="1" ht="54.75" customHeight="1" x14ac:dyDescent="0.15">
      <c r="A100" s="35">
        <v>50901</v>
      </c>
      <c r="B100" s="77" t="s">
        <v>311</v>
      </c>
      <c r="C100" s="33" t="s">
        <v>245</v>
      </c>
      <c r="D100" s="5">
        <v>100</v>
      </c>
      <c r="E100" s="7">
        <v>7</v>
      </c>
      <c r="F100" s="5" t="s">
        <v>87</v>
      </c>
      <c r="G100" s="5">
        <v>3.3</v>
      </c>
      <c r="H100" s="5">
        <v>100</v>
      </c>
      <c r="I100" s="7">
        <v>7</v>
      </c>
      <c r="J100" s="36" t="s">
        <v>215</v>
      </c>
      <c r="K100" s="50">
        <v>2</v>
      </c>
      <c r="L100" s="41"/>
      <c r="M100" s="42"/>
      <c r="N100" s="140"/>
      <c r="O100" s="140"/>
      <c r="P100" s="140"/>
      <c r="Q100" s="140"/>
      <c r="R100" s="140"/>
      <c r="S100" s="140"/>
      <c r="T100" s="140"/>
      <c r="U100" s="140"/>
      <c r="V100" s="140"/>
    </row>
    <row r="101" spans="1:22" s="20" customFormat="1" ht="54.75" customHeight="1" x14ac:dyDescent="0.15">
      <c r="A101" s="35">
        <v>51001</v>
      </c>
      <c r="B101" s="77" t="s">
        <v>311</v>
      </c>
      <c r="C101" s="33" t="s">
        <v>247</v>
      </c>
      <c r="D101" s="5">
        <v>79</v>
      </c>
      <c r="E101" s="7">
        <v>6</v>
      </c>
      <c r="F101" s="5" t="s">
        <v>87</v>
      </c>
      <c r="G101" s="5">
        <v>2.5</v>
      </c>
      <c r="H101" s="59" t="s">
        <v>87</v>
      </c>
      <c r="I101" s="52" t="s">
        <v>294</v>
      </c>
      <c r="J101" s="38" t="s">
        <v>66</v>
      </c>
      <c r="K101" s="50">
        <v>2</v>
      </c>
      <c r="L101" s="41"/>
      <c r="M101" s="42"/>
      <c r="N101" s="140"/>
      <c r="O101" s="140"/>
      <c r="P101" s="140"/>
      <c r="Q101" s="140"/>
      <c r="R101" s="140"/>
      <c r="S101" s="140"/>
      <c r="T101" s="140"/>
      <c r="U101" s="140"/>
      <c r="V101" s="140"/>
    </row>
    <row r="102" spans="1:22" s="20" customFormat="1" ht="54.75" customHeight="1" thickBot="1" x14ac:dyDescent="0.2">
      <c r="A102" s="35">
        <v>51201</v>
      </c>
      <c r="B102" s="101" t="s">
        <v>311</v>
      </c>
      <c r="C102" s="102" t="s">
        <v>312</v>
      </c>
      <c r="D102" s="103">
        <v>79</v>
      </c>
      <c r="E102" s="104">
        <v>6</v>
      </c>
      <c r="F102" s="103" t="s">
        <v>87</v>
      </c>
      <c r="G102" s="113" t="s">
        <v>87</v>
      </c>
      <c r="H102" s="103">
        <v>42</v>
      </c>
      <c r="I102" s="104">
        <v>5</v>
      </c>
      <c r="J102" s="106" t="s">
        <v>186</v>
      </c>
      <c r="K102" s="50">
        <v>2</v>
      </c>
      <c r="L102" s="41"/>
      <c r="M102" s="42"/>
      <c r="N102" s="140"/>
      <c r="O102" s="140"/>
      <c r="P102" s="140"/>
      <c r="Q102" s="140"/>
      <c r="R102" s="140"/>
      <c r="S102" s="140"/>
      <c r="T102" s="140"/>
      <c r="U102" s="140"/>
      <c r="V102" s="140"/>
    </row>
    <row r="103" spans="1:22" s="20" customFormat="1" ht="54.75" customHeight="1" thickTop="1" x14ac:dyDescent="0.15">
      <c r="A103" s="35">
        <v>90002</v>
      </c>
      <c r="B103" s="81" t="s">
        <v>308</v>
      </c>
      <c r="C103" s="82" t="s">
        <v>220</v>
      </c>
      <c r="D103" s="97">
        <v>110</v>
      </c>
      <c r="E103" s="98">
        <v>7.5</v>
      </c>
      <c r="F103" s="97" t="s">
        <v>87</v>
      </c>
      <c r="G103" s="97" t="s">
        <v>87</v>
      </c>
      <c r="H103" s="97">
        <v>110</v>
      </c>
      <c r="I103" s="98">
        <v>7.5</v>
      </c>
      <c r="J103" s="100" t="s">
        <v>221</v>
      </c>
      <c r="K103" s="41"/>
      <c r="L103" s="41"/>
      <c r="M103" s="42"/>
      <c r="N103" s="140"/>
      <c r="O103" s="140"/>
      <c r="P103" s="140"/>
      <c r="Q103" s="140"/>
      <c r="R103" s="140"/>
      <c r="S103" s="140"/>
      <c r="T103" s="140"/>
      <c r="U103" s="140"/>
      <c r="V103" s="140"/>
    </row>
    <row r="104" spans="1:22" s="20" customFormat="1" ht="54.75" customHeight="1" x14ac:dyDescent="0.15">
      <c r="A104" s="35">
        <v>90003</v>
      </c>
      <c r="B104" s="77" t="s">
        <v>308</v>
      </c>
      <c r="C104" s="33" t="s">
        <v>222</v>
      </c>
      <c r="D104" s="5">
        <v>100</v>
      </c>
      <c r="E104" s="7">
        <v>7</v>
      </c>
      <c r="F104" s="5" t="s">
        <v>87</v>
      </c>
      <c r="G104" s="5" t="s">
        <v>87</v>
      </c>
      <c r="H104" s="5">
        <v>100</v>
      </c>
      <c r="I104" s="7">
        <v>7</v>
      </c>
      <c r="J104" s="36" t="s">
        <v>103</v>
      </c>
      <c r="K104" s="41"/>
      <c r="L104" s="41"/>
      <c r="M104" s="42"/>
      <c r="N104" s="140"/>
      <c r="O104" s="140"/>
      <c r="P104" s="140"/>
      <c r="Q104" s="140"/>
      <c r="R104" s="140"/>
      <c r="S104" s="140"/>
      <c r="T104" s="140"/>
      <c r="U104" s="140"/>
      <c r="V104" s="140"/>
    </row>
    <row r="105" spans="1:22" s="20" customFormat="1" ht="54.75" customHeight="1" thickBot="1" x14ac:dyDescent="0.2">
      <c r="A105" s="35">
        <v>90004</v>
      </c>
      <c r="B105" s="101" t="s">
        <v>308</v>
      </c>
      <c r="C105" s="102" t="s">
        <v>223</v>
      </c>
      <c r="D105" s="103">
        <v>110</v>
      </c>
      <c r="E105" s="104">
        <v>7.5</v>
      </c>
      <c r="F105" s="103" t="s">
        <v>87</v>
      </c>
      <c r="G105" s="103" t="s">
        <v>87</v>
      </c>
      <c r="H105" s="103">
        <v>110</v>
      </c>
      <c r="I105" s="104">
        <v>7.5</v>
      </c>
      <c r="J105" s="114" t="s">
        <v>103</v>
      </c>
      <c r="K105" s="41"/>
      <c r="L105" s="41"/>
      <c r="M105" s="42"/>
      <c r="N105" s="140"/>
      <c r="O105" s="140"/>
      <c r="P105" s="140"/>
      <c r="Q105" s="140"/>
      <c r="R105" s="140"/>
      <c r="S105" s="140"/>
      <c r="T105" s="140"/>
      <c r="U105" s="140"/>
      <c r="V105" s="140"/>
    </row>
    <row r="106" spans="1:22" s="20" customFormat="1" ht="54.75" customHeight="1" thickTop="1" x14ac:dyDescent="0.15">
      <c r="A106" s="46">
        <v>10101</v>
      </c>
      <c r="B106" s="95"/>
      <c r="C106" s="96" t="s">
        <v>224</v>
      </c>
      <c r="D106" s="97">
        <v>79</v>
      </c>
      <c r="E106" s="98">
        <v>6</v>
      </c>
      <c r="F106" s="97" t="s">
        <v>87</v>
      </c>
      <c r="G106" s="97">
        <v>2.5</v>
      </c>
      <c r="H106" s="97">
        <v>88</v>
      </c>
      <c r="I106" s="98">
        <v>6.5</v>
      </c>
      <c r="J106" s="99" t="s">
        <v>296</v>
      </c>
      <c r="K106" s="45" t="s">
        <v>253</v>
      </c>
      <c r="L106" s="41"/>
      <c r="M106" s="42"/>
      <c r="N106" s="140"/>
      <c r="O106" s="140"/>
      <c r="P106" s="140"/>
      <c r="Q106" s="140"/>
      <c r="R106" s="140"/>
      <c r="S106" s="140"/>
      <c r="T106" s="140"/>
      <c r="U106" s="140"/>
      <c r="V106" s="140"/>
    </row>
    <row r="107" spans="1:22" s="20" customFormat="1" ht="87.75" customHeight="1" x14ac:dyDescent="0.15">
      <c r="A107" s="46">
        <v>10203</v>
      </c>
      <c r="B107" s="79"/>
      <c r="C107" s="47" t="s">
        <v>38</v>
      </c>
      <c r="D107" s="5">
        <v>79</v>
      </c>
      <c r="E107" s="7">
        <v>6</v>
      </c>
      <c r="F107" s="5" t="s">
        <v>126</v>
      </c>
      <c r="G107" s="5" t="s">
        <v>87</v>
      </c>
      <c r="H107" s="5">
        <v>80</v>
      </c>
      <c r="I107" s="7">
        <v>6</v>
      </c>
      <c r="J107" s="36" t="s">
        <v>159</v>
      </c>
      <c r="K107" s="45" t="s">
        <v>258</v>
      </c>
      <c r="L107" s="41"/>
      <c r="M107" s="42"/>
      <c r="N107" s="140"/>
      <c r="O107" s="140"/>
      <c r="P107" s="140"/>
      <c r="Q107" s="140"/>
      <c r="R107" s="140"/>
      <c r="S107" s="140"/>
      <c r="T107" s="140"/>
      <c r="U107" s="140"/>
      <c r="V107" s="140"/>
    </row>
    <row r="108" spans="1:22" s="20" customFormat="1" ht="87.75" customHeight="1" x14ac:dyDescent="0.15">
      <c r="A108" s="46" t="s">
        <v>273</v>
      </c>
      <c r="B108" s="79"/>
      <c r="C108" s="47" t="s">
        <v>75</v>
      </c>
      <c r="D108" s="5" t="s">
        <v>99</v>
      </c>
      <c r="E108" s="5" t="s">
        <v>99</v>
      </c>
      <c r="F108" s="5" t="s">
        <v>126</v>
      </c>
      <c r="G108" s="5" t="s">
        <v>87</v>
      </c>
      <c r="H108" s="5" t="s">
        <v>99</v>
      </c>
      <c r="I108" s="5" t="s">
        <v>99</v>
      </c>
      <c r="J108" s="36" t="s">
        <v>158</v>
      </c>
      <c r="K108" s="45" t="s">
        <v>258</v>
      </c>
      <c r="L108" s="41"/>
      <c r="M108" s="42"/>
      <c r="N108" s="140"/>
      <c r="O108" s="140"/>
      <c r="P108" s="140"/>
      <c r="Q108" s="140"/>
      <c r="R108" s="140"/>
      <c r="S108" s="140"/>
      <c r="T108" s="140"/>
      <c r="U108" s="140"/>
      <c r="V108" s="140"/>
    </row>
    <row r="109" spans="1:22" s="20" customFormat="1" ht="54.75" customHeight="1" x14ac:dyDescent="0.15">
      <c r="A109" s="46">
        <v>10208</v>
      </c>
      <c r="B109" s="79"/>
      <c r="C109" s="48" t="s">
        <v>176</v>
      </c>
      <c r="D109" s="5">
        <v>79</v>
      </c>
      <c r="E109" s="7">
        <v>6</v>
      </c>
      <c r="F109" s="5" t="s">
        <v>177</v>
      </c>
      <c r="G109" s="5" t="s">
        <v>87</v>
      </c>
      <c r="H109" s="5" t="s">
        <v>88</v>
      </c>
      <c r="I109" s="5" t="s">
        <v>88</v>
      </c>
      <c r="J109" s="38" t="s">
        <v>178</v>
      </c>
      <c r="K109" s="45" t="s">
        <v>253</v>
      </c>
      <c r="L109" s="41"/>
      <c r="M109" s="42"/>
      <c r="N109" s="140"/>
      <c r="O109" s="140"/>
      <c r="P109" s="140"/>
      <c r="Q109" s="140"/>
      <c r="R109" s="140"/>
      <c r="S109" s="140"/>
      <c r="T109" s="140"/>
      <c r="U109" s="140"/>
      <c r="V109" s="140"/>
    </row>
    <row r="110" spans="1:22" s="20" customFormat="1" ht="54.75" customHeight="1" x14ac:dyDescent="0.15">
      <c r="A110" s="46">
        <v>10303</v>
      </c>
      <c r="B110" s="79"/>
      <c r="C110" s="48" t="s">
        <v>74</v>
      </c>
      <c r="D110" s="5">
        <v>79</v>
      </c>
      <c r="E110" s="7">
        <v>6</v>
      </c>
      <c r="F110" s="5" t="s">
        <v>129</v>
      </c>
      <c r="G110" s="5" t="s">
        <v>87</v>
      </c>
      <c r="H110" s="5" t="s">
        <v>88</v>
      </c>
      <c r="I110" s="5" t="s">
        <v>88</v>
      </c>
      <c r="J110" s="38" t="s">
        <v>178</v>
      </c>
      <c r="K110" s="45" t="s">
        <v>253</v>
      </c>
      <c r="L110" s="41"/>
      <c r="M110" s="42"/>
      <c r="N110" s="140"/>
      <c r="O110" s="140"/>
      <c r="P110" s="140"/>
      <c r="Q110" s="140"/>
      <c r="R110" s="140"/>
      <c r="S110" s="140"/>
      <c r="T110" s="140"/>
      <c r="U110" s="140"/>
      <c r="V110" s="140"/>
    </row>
    <row r="111" spans="1:22" s="20" customFormat="1" ht="54.75" customHeight="1" x14ac:dyDescent="0.15">
      <c r="A111" s="46">
        <v>11101</v>
      </c>
      <c r="B111" s="79"/>
      <c r="C111" s="48" t="s">
        <v>234</v>
      </c>
      <c r="D111" s="22">
        <v>90</v>
      </c>
      <c r="E111" s="14">
        <v>6.5</v>
      </c>
      <c r="F111" s="32" t="s">
        <v>55</v>
      </c>
      <c r="G111" s="5">
        <v>3</v>
      </c>
      <c r="H111" s="22">
        <v>90</v>
      </c>
      <c r="I111" s="14">
        <v>6.5</v>
      </c>
      <c r="J111" s="36" t="s">
        <v>186</v>
      </c>
      <c r="K111" s="45" t="s">
        <v>258</v>
      </c>
      <c r="L111" s="41"/>
      <c r="M111" s="42"/>
      <c r="N111" s="140"/>
      <c r="O111" s="140"/>
      <c r="P111" s="140"/>
      <c r="Q111" s="140"/>
      <c r="R111" s="140"/>
      <c r="S111" s="140"/>
      <c r="T111" s="140"/>
      <c r="U111" s="140"/>
      <c r="V111" s="140"/>
    </row>
    <row r="112" spans="1:22" s="20" customFormat="1" ht="54.75" customHeight="1" x14ac:dyDescent="0.15">
      <c r="A112" s="46">
        <v>11202</v>
      </c>
      <c r="B112" s="79"/>
      <c r="C112" s="48" t="s">
        <v>36</v>
      </c>
      <c r="D112" s="5">
        <v>79</v>
      </c>
      <c r="E112" s="7">
        <v>6</v>
      </c>
      <c r="F112" s="5" t="s">
        <v>137</v>
      </c>
      <c r="G112" s="5" t="s">
        <v>87</v>
      </c>
      <c r="H112" s="5" t="s">
        <v>138</v>
      </c>
      <c r="I112" s="5" t="s">
        <v>138</v>
      </c>
      <c r="J112" s="36" t="s">
        <v>187</v>
      </c>
      <c r="K112" s="45" t="s">
        <v>253</v>
      </c>
      <c r="L112" s="41"/>
      <c r="M112" s="42"/>
      <c r="N112" s="140"/>
      <c r="O112" s="140"/>
      <c r="P112" s="140"/>
      <c r="Q112" s="140"/>
      <c r="R112" s="140"/>
      <c r="S112" s="140"/>
      <c r="T112" s="140"/>
      <c r="U112" s="140"/>
      <c r="V112" s="140"/>
    </row>
    <row r="113" spans="1:22" s="20" customFormat="1" ht="54.75" customHeight="1" x14ac:dyDescent="0.15">
      <c r="A113" s="46">
        <v>11206</v>
      </c>
      <c r="B113" s="79"/>
      <c r="C113" s="48" t="s">
        <v>54</v>
      </c>
      <c r="D113" s="5">
        <v>100</v>
      </c>
      <c r="E113" s="7">
        <v>7</v>
      </c>
      <c r="F113" s="19" t="s">
        <v>140</v>
      </c>
      <c r="G113" s="19" t="s">
        <v>87</v>
      </c>
      <c r="H113" s="5">
        <v>100</v>
      </c>
      <c r="I113" s="7">
        <v>7</v>
      </c>
      <c r="J113" s="36" t="s">
        <v>106</v>
      </c>
      <c r="K113" s="45" t="s">
        <v>253</v>
      </c>
      <c r="L113" s="41"/>
      <c r="M113" s="42"/>
      <c r="N113" s="140"/>
      <c r="O113" s="140"/>
      <c r="P113" s="140"/>
      <c r="Q113" s="140"/>
      <c r="R113" s="140"/>
      <c r="S113" s="140"/>
      <c r="T113" s="140"/>
      <c r="U113" s="140"/>
      <c r="V113" s="140"/>
    </row>
    <row r="114" spans="1:22" s="20" customFormat="1" ht="54.75" customHeight="1" x14ac:dyDescent="0.15">
      <c r="A114" s="46">
        <v>11401</v>
      </c>
      <c r="B114" s="79"/>
      <c r="C114" s="48" t="s">
        <v>70</v>
      </c>
      <c r="D114" s="5">
        <v>79</v>
      </c>
      <c r="E114" s="7">
        <v>6</v>
      </c>
      <c r="F114" s="5" t="s">
        <v>87</v>
      </c>
      <c r="G114" s="5" t="s">
        <v>87</v>
      </c>
      <c r="H114" s="5" t="s">
        <v>88</v>
      </c>
      <c r="I114" s="5" t="s">
        <v>88</v>
      </c>
      <c r="J114" s="38" t="s">
        <v>87</v>
      </c>
      <c r="K114" s="45" t="s">
        <v>253</v>
      </c>
      <c r="L114" s="41"/>
      <c r="M114" s="42"/>
      <c r="N114" s="140"/>
      <c r="O114" s="140"/>
      <c r="P114" s="140"/>
      <c r="Q114" s="140"/>
      <c r="R114" s="140"/>
      <c r="S114" s="140"/>
      <c r="T114" s="140"/>
      <c r="U114" s="140"/>
      <c r="V114" s="140"/>
    </row>
    <row r="115" spans="1:22" s="4" customFormat="1" ht="54.75" customHeight="1" x14ac:dyDescent="0.15">
      <c r="A115" s="46">
        <v>11501</v>
      </c>
      <c r="B115" s="79"/>
      <c r="C115" s="48" t="s">
        <v>92</v>
      </c>
      <c r="D115" s="5">
        <v>79</v>
      </c>
      <c r="E115" s="7">
        <v>6</v>
      </c>
      <c r="F115" s="5" t="s">
        <v>87</v>
      </c>
      <c r="G115" s="5" t="s">
        <v>87</v>
      </c>
      <c r="H115" s="5" t="s">
        <v>93</v>
      </c>
      <c r="I115" s="11">
        <v>6</v>
      </c>
      <c r="J115" s="38" t="s">
        <v>87</v>
      </c>
      <c r="K115" s="45" t="s">
        <v>253</v>
      </c>
      <c r="L115" s="41"/>
      <c r="M115" s="42"/>
      <c r="N115" s="140"/>
      <c r="O115" s="140"/>
      <c r="P115" s="140"/>
      <c r="Q115" s="140"/>
      <c r="R115" s="140"/>
      <c r="S115" s="140"/>
      <c r="T115" s="140"/>
      <c r="U115" s="140"/>
      <c r="V115" s="140"/>
    </row>
    <row r="116" spans="1:22" s="20" customFormat="1" ht="54.75" customHeight="1" x14ac:dyDescent="0.15">
      <c r="A116" s="46">
        <v>20102</v>
      </c>
      <c r="B116" s="79"/>
      <c r="C116" s="48" t="s">
        <v>235</v>
      </c>
      <c r="D116" s="5">
        <v>100</v>
      </c>
      <c r="E116" s="7">
        <v>7</v>
      </c>
      <c r="F116" s="5" t="s">
        <v>87</v>
      </c>
      <c r="G116" s="5" t="s">
        <v>87</v>
      </c>
      <c r="H116" s="5">
        <v>100</v>
      </c>
      <c r="I116" s="7">
        <v>7</v>
      </c>
      <c r="J116" s="49" t="s">
        <v>268</v>
      </c>
      <c r="K116" s="45" t="s">
        <v>259</v>
      </c>
      <c r="L116" s="41"/>
      <c r="M116" s="42"/>
      <c r="N116" s="140"/>
      <c r="O116" s="140"/>
      <c r="P116" s="140"/>
      <c r="Q116" s="140"/>
      <c r="R116" s="140"/>
      <c r="S116" s="140"/>
      <c r="T116" s="140"/>
      <c r="U116" s="140"/>
      <c r="V116" s="140"/>
    </row>
    <row r="117" spans="1:22" s="20" customFormat="1" ht="54.75" customHeight="1" x14ac:dyDescent="0.15">
      <c r="A117" s="46">
        <v>20201</v>
      </c>
      <c r="B117" s="79"/>
      <c r="C117" s="48" t="s">
        <v>239</v>
      </c>
      <c r="D117" s="5">
        <v>90</v>
      </c>
      <c r="E117" s="7">
        <v>6.5</v>
      </c>
      <c r="F117" s="5" t="s">
        <v>87</v>
      </c>
      <c r="G117" s="11">
        <v>3</v>
      </c>
      <c r="H117" s="5">
        <v>90</v>
      </c>
      <c r="I117" s="7">
        <v>6.5</v>
      </c>
      <c r="J117" s="38" t="s">
        <v>100</v>
      </c>
      <c r="K117" s="45" t="s">
        <v>253</v>
      </c>
      <c r="L117" s="41"/>
      <c r="M117" s="42"/>
      <c r="N117" s="140"/>
      <c r="O117" s="140"/>
      <c r="P117" s="140"/>
      <c r="Q117" s="140"/>
      <c r="R117" s="140"/>
      <c r="S117" s="140"/>
      <c r="T117" s="140"/>
      <c r="U117" s="140"/>
      <c r="V117" s="140"/>
    </row>
    <row r="118" spans="1:22" s="20" customFormat="1" ht="54.75" customHeight="1" x14ac:dyDescent="0.15">
      <c r="A118" s="46">
        <v>20401</v>
      </c>
      <c r="B118" s="79"/>
      <c r="C118" s="48" t="s">
        <v>68</v>
      </c>
      <c r="D118" s="5">
        <v>79</v>
      </c>
      <c r="E118" s="7">
        <v>6</v>
      </c>
      <c r="F118" s="5" t="s">
        <v>202</v>
      </c>
      <c r="G118" s="5" t="s">
        <v>87</v>
      </c>
      <c r="H118" s="5" t="s">
        <v>93</v>
      </c>
      <c r="I118" s="5" t="s">
        <v>93</v>
      </c>
      <c r="J118" s="36" t="s">
        <v>106</v>
      </c>
      <c r="K118" s="45" t="s">
        <v>253</v>
      </c>
      <c r="L118" s="41"/>
      <c r="M118" s="42"/>
      <c r="N118" s="140"/>
      <c r="O118" s="140"/>
      <c r="P118" s="140"/>
      <c r="Q118" s="140"/>
      <c r="R118" s="140"/>
      <c r="S118" s="140"/>
      <c r="T118" s="140"/>
      <c r="U118" s="140"/>
      <c r="V118" s="140"/>
    </row>
    <row r="119" spans="1:22" s="20" customFormat="1" ht="54.75" customHeight="1" x14ac:dyDescent="0.15">
      <c r="A119" s="46">
        <v>30103</v>
      </c>
      <c r="B119" s="79"/>
      <c r="C119" s="48" t="s">
        <v>77</v>
      </c>
      <c r="D119" s="5">
        <v>79</v>
      </c>
      <c r="E119" s="7">
        <v>6</v>
      </c>
      <c r="F119" s="5" t="s">
        <v>87</v>
      </c>
      <c r="G119" s="11">
        <v>3</v>
      </c>
      <c r="H119" s="5">
        <v>79</v>
      </c>
      <c r="I119" s="7">
        <v>6.5</v>
      </c>
      <c r="J119" s="37" t="s">
        <v>100</v>
      </c>
      <c r="K119" s="45" t="s">
        <v>253</v>
      </c>
      <c r="L119" s="41"/>
      <c r="M119" s="42"/>
      <c r="N119" s="140"/>
      <c r="O119" s="140"/>
      <c r="P119" s="140"/>
      <c r="Q119" s="140"/>
      <c r="R119" s="140"/>
      <c r="S119" s="140"/>
      <c r="T119" s="140"/>
      <c r="U119" s="140"/>
      <c r="V119" s="140"/>
    </row>
    <row r="120" spans="1:22" s="20" customFormat="1" ht="54.75" customHeight="1" x14ac:dyDescent="0.15">
      <c r="A120" s="46">
        <v>40201</v>
      </c>
      <c r="B120" s="79"/>
      <c r="C120" s="47" t="s">
        <v>20</v>
      </c>
      <c r="D120" s="5">
        <v>79</v>
      </c>
      <c r="E120" s="7">
        <v>6</v>
      </c>
      <c r="F120" s="5" t="s">
        <v>205</v>
      </c>
      <c r="G120" s="5">
        <v>2.5</v>
      </c>
      <c r="H120" s="5">
        <v>88</v>
      </c>
      <c r="I120" s="7">
        <v>6</v>
      </c>
      <c r="J120" s="36" t="s">
        <v>206</v>
      </c>
      <c r="K120" s="45" t="s">
        <v>253</v>
      </c>
      <c r="L120" s="41"/>
      <c r="M120" s="41"/>
      <c r="N120" s="142" t="s">
        <v>115</v>
      </c>
      <c r="O120" s="140"/>
      <c r="P120" s="140"/>
      <c r="Q120" s="140"/>
      <c r="R120" s="140"/>
      <c r="S120" s="140"/>
      <c r="T120" s="140"/>
      <c r="U120" s="140"/>
      <c r="V120" s="140"/>
    </row>
    <row r="121" spans="1:22" s="20" customFormat="1" ht="54.75" customHeight="1" x14ac:dyDescent="0.15">
      <c r="A121" s="46">
        <v>40201</v>
      </c>
      <c r="B121" s="79"/>
      <c r="C121" s="47" t="s">
        <v>76</v>
      </c>
      <c r="D121" s="5" t="s">
        <v>99</v>
      </c>
      <c r="E121" s="5" t="s">
        <v>99</v>
      </c>
      <c r="F121" s="5" t="s">
        <v>205</v>
      </c>
      <c r="G121" s="5">
        <v>2.5</v>
      </c>
      <c r="H121" s="5" t="s">
        <v>99</v>
      </c>
      <c r="I121" s="5" t="s">
        <v>99</v>
      </c>
      <c r="J121" s="40" t="s">
        <v>207</v>
      </c>
      <c r="K121" s="45" t="s">
        <v>253</v>
      </c>
      <c r="L121" s="41"/>
      <c r="M121" s="41"/>
      <c r="N121" s="140"/>
      <c r="O121" s="140"/>
      <c r="P121" s="140"/>
      <c r="Q121" s="140"/>
      <c r="R121" s="140"/>
      <c r="S121" s="140"/>
      <c r="T121" s="140"/>
      <c r="U121" s="140"/>
      <c r="V121" s="140"/>
    </row>
    <row r="122" spans="1:22" s="4" customFormat="1" ht="54.75" customHeight="1" x14ac:dyDescent="0.15">
      <c r="A122" s="46">
        <v>40402</v>
      </c>
      <c r="B122" s="79"/>
      <c r="C122" s="48" t="s">
        <v>1</v>
      </c>
      <c r="D122" s="5" t="s">
        <v>99</v>
      </c>
      <c r="E122" s="5" t="s">
        <v>99</v>
      </c>
      <c r="F122" s="5" t="s">
        <v>150</v>
      </c>
      <c r="G122" s="5" t="s">
        <v>87</v>
      </c>
      <c r="H122" s="5" t="s">
        <v>99</v>
      </c>
      <c r="I122" s="5" t="s">
        <v>99</v>
      </c>
      <c r="J122" s="36" t="s">
        <v>162</v>
      </c>
      <c r="K122" s="45" t="s">
        <v>253</v>
      </c>
      <c r="L122" s="41"/>
      <c r="M122" s="42"/>
      <c r="N122" s="140"/>
      <c r="O122" s="140"/>
      <c r="P122" s="140"/>
      <c r="Q122" s="140"/>
      <c r="R122" s="140"/>
      <c r="S122" s="140"/>
      <c r="T122" s="140"/>
      <c r="U122" s="140"/>
      <c r="V122" s="140"/>
    </row>
    <row r="123" spans="1:22" s="20" customFormat="1" ht="54.75" customHeight="1" x14ac:dyDescent="0.15">
      <c r="A123" s="46">
        <v>40403</v>
      </c>
      <c r="B123" s="79"/>
      <c r="C123" s="48" t="s">
        <v>59</v>
      </c>
      <c r="D123" s="5">
        <v>90</v>
      </c>
      <c r="E123" s="7">
        <v>6.5</v>
      </c>
      <c r="F123" s="57" t="s">
        <v>282</v>
      </c>
      <c r="G123" s="5">
        <v>3</v>
      </c>
      <c r="H123" s="5">
        <v>90</v>
      </c>
      <c r="I123" s="7">
        <v>6</v>
      </c>
      <c r="J123" s="38" t="s">
        <v>87</v>
      </c>
      <c r="K123" s="45" t="s">
        <v>253</v>
      </c>
      <c r="L123" s="41"/>
      <c r="M123" s="42"/>
      <c r="N123" s="140"/>
      <c r="O123" s="140"/>
      <c r="P123" s="140"/>
      <c r="Q123" s="140"/>
      <c r="R123" s="140"/>
      <c r="S123" s="140"/>
      <c r="T123" s="140"/>
      <c r="U123" s="140"/>
      <c r="V123" s="140"/>
    </row>
    <row r="124" spans="1:22" s="20" customFormat="1" ht="54.75" customHeight="1" x14ac:dyDescent="0.15">
      <c r="A124" s="46">
        <v>40404</v>
      </c>
      <c r="B124" s="79"/>
      <c r="C124" s="48" t="s">
        <v>60</v>
      </c>
      <c r="D124" s="5">
        <v>79</v>
      </c>
      <c r="E124" s="7">
        <v>6</v>
      </c>
      <c r="F124" s="5" t="s">
        <v>151</v>
      </c>
      <c r="G124" s="5" t="s">
        <v>87</v>
      </c>
      <c r="H124" s="5">
        <v>80</v>
      </c>
      <c r="I124" s="7">
        <v>6</v>
      </c>
      <c r="J124" s="38" t="s">
        <v>87</v>
      </c>
      <c r="K124" s="45" t="s">
        <v>253</v>
      </c>
      <c r="L124" s="41"/>
      <c r="M124" s="42"/>
      <c r="N124" s="140"/>
      <c r="O124" s="140"/>
      <c r="P124" s="140"/>
      <c r="Q124" s="140"/>
      <c r="R124" s="140"/>
      <c r="S124" s="140"/>
      <c r="T124" s="140"/>
      <c r="U124" s="140"/>
      <c r="V124" s="140"/>
    </row>
    <row r="125" spans="1:22" s="20" customFormat="1" ht="54.75" customHeight="1" x14ac:dyDescent="0.15">
      <c r="A125" s="46">
        <v>40701</v>
      </c>
      <c r="B125" s="79"/>
      <c r="C125" s="48" t="s">
        <v>72</v>
      </c>
      <c r="D125" s="5">
        <v>79</v>
      </c>
      <c r="E125" s="7">
        <v>6</v>
      </c>
      <c r="F125" s="5" t="s">
        <v>87</v>
      </c>
      <c r="G125" s="11">
        <v>3</v>
      </c>
      <c r="H125" s="5">
        <v>80</v>
      </c>
      <c r="I125" s="7">
        <v>6</v>
      </c>
      <c r="J125" s="38" t="s">
        <v>87</v>
      </c>
      <c r="K125" s="45" t="s">
        <v>258</v>
      </c>
      <c r="L125" s="41"/>
      <c r="M125" s="42"/>
      <c r="N125" s="140"/>
      <c r="O125" s="140"/>
      <c r="P125" s="140"/>
      <c r="Q125" s="140"/>
      <c r="R125" s="140"/>
      <c r="S125" s="140"/>
      <c r="T125" s="140"/>
      <c r="U125" s="140"/>
      <c r="V125" s="140"/>
    </row>
    <row r="126" spans="1:22" s="20" customFormat="1" ht="54.75" customHeight="1" x14ac:dyDescent="0.15">
      <c r="A126" s="46">
        <v>41101</v>
      </c>
      <c r="B126" s="79"/>
      <c r="C126" s="48" t="s">
        <v>73</v>
      </c>
      <c r="D126" s="5">
        <v>79</v>
      </c>
      <c r="E126" s="7">
        <v>6</v>
      </c>
      <c r="F126" s="5" t="s">
        <v>87</v>
      </c>
      <c r="G126" s="5">
        <v>3</v>
      </c>
      <c r="H126" s="5">
        <v>80</v>
      </c>
      <c r="I126" s="7">
        <v>6</v>
      </c>
      <c r="J126" s="38" t="s">
        <v>87</v>
      </c>
      <c r="K126" s="45" t="s">
        <v>258</v>
      </c>
      <c r="L126" s="41"/>
      <c r="M126" s="42"/>
      <c r="N126" s="140"/>
      <c r="O126" s="140"/>
      <c r="P126" s="140"/>
      <c r="Q126" s="140"/>
      <c r="R126" s="140"/>
      <c r="S126" s="140"/>
      <c r="T126" s="140"/>
      <c r="U126" s="140"/>
      <c r="V126" s="140"/>
    </row>
    <row r="127" spans="1:22" s="20" customFormat="1" ht="54.75" customHeight="1" x14ac:dyDescent="0.15">
      <c r="A127" s="46">
        <v>50301</v>
      </c>
      <c r="B127" s="79"/>
      <c r="C127" s="48" t="s">
        <v>213</v>
      </c>
      <c r="D127" s="5">
        <v>79</v>
      </c>
      <c r="E127" s="7">
        <v>6</v>
      </c>
      <c r="F127" s="5" t="s">
        <v>87</v>
      </c>
      <c r="G127" s="5" t="s">
        <v>87</v>
      </c>
      <c r="H127" s="5" t="s">
        <v>93</v>
      </c>
      <c r="I127" s="7" t="s">
        <v>93</v>
      </c>
      <c r="J127" s="36" t="s">
        <v>186</v>
      </c>
      <c r="K127" s="45" t="s">
        <v>253</v>
      </c>
      <c r="L127" s="41"/>
      <c r="M127" s="42"/>
      <c r="N127" s="140"/>
      <c r="O127" s="140"/>
      <c r="P127" s="140"/>
      <c r="Q127" s="140"/>
      <c r="R127" s="140"/>
      <c r="S127" s="140"/>
      <c r="T127" s="140"/>
      <c r="U127" s="140"/>
      <c r="V127" s="140"/>
    </row>
    <row r="128" spans="1:22" s="20" customFormat="1" ht="54.75" customHeight="1" x14ac:dyDescent="0.15">
      <c r="A128" s="46">
        <v>50702</v>
      </c>
      <c r="B128" s="79"/>
      <c r="C128" s="48" t="s">
        <v>243</v>
      </c>
      <c r="D128" s="5">
        <v>100</v>
      </c>
      <c r="E128" s="7">
        <v>7</v>
      </c>
      <c r="F128" s="5" t="s">
        <v>87</v>
      </c>
      <c r="G128" s="5" t="s">
        <v>87</v>
      </c>
      <c r="H128" s="5">
        <v>100</v>
      </c>
      <c r="I128" s="7">
        <v>7</v>
      </c>
      <c r="J128" s="36" t="s">
        <v>186</v>
      </c>
      <c r="K128" s="45" t="s">
        <v>258</v>
      </c>
      <c r="L128" s="41"/>
      <c r="M128" s="42"/>
      <c r="N128" s="140"/>
      <c r="O128" s="140"/>
      <c r="P128" s="140"/>
      <c r="Q128" s="140"/>
      <c r="R128" s="140"/>
      <c r="S128" s="140"/>
      <c r="T128" s="140"/>
      <c r="U128" s="140"/>
      <c r="V128" s="140"/>
    </row>
    <row r="129" spans="1:22" s="20" customFormat="1" ht="54.75" customHeight="1" x14ac:dyDescent="0.15">
      <c r="A129" s="46">
        <v>51101</v>
      </c>
      <c r="B129" s="79"/>
      <c r="C129" s="48" t="s">
        <v>83</v>
      </c>
      <c r="D129" s="5">
        <v>79</v>
      </c>
      <c r="E129" s="7">
        <v>6</v>
      </c>
      <c r="F129" s="19" t="s">
        <v>219</v>
      </c>
      <c r="G129" s="19" t="s">
        <v>87</v>
      </c>
      <c r="H129" s="5" t="s">
        <v>87</v>
      </c>
      <c r="I129" s="5" t="s">
        <v>87</v>
      </c>
      <c r="J129" s="36" t="s">
        <v>197</v>
      </c>
      <c r="K129" s="45" t="s">
        <v>253</v>
      </c>
      <c r="L129" s="41"/>
      <c r="M129" s="42"/>
      <c r="N129" s="140"/>
      <c r="O129" s="140"/>
      <c r="P129" s="140"/>
      <c r="Q129" s="140"/>
      <c r="R129" s="140"/>
      <c r="S129" s="140"/>
      <c r="T129" s="140"/>
      <c r="U129" s="140"/>
      <c r="V129" s="140"/>
    </row>
  </sheetData>
  <autoFilter ref="A1:L129" xr:uid="{17F66983-5150-4DC5-BC0E-6DF8E604A953}"/>
  <phoneticPr fontId="3"/>
  <conditionalFormatting sqref="F111">
    <cfRule type="containsBlanks" dxfId="11" priority="11">
      <formula>LEN(TRIM(F111))=0</formula>
    </cfRule>
  </conditionalFormatting>
  <conditionalFormatting sqref="F22">
    <cfRule type="containsBlanks" dxfId="10" priority="10">
      <formula>LEN(TRIM(F22))=0</formula>
    </cfRule>
  </conditionalFormatting>
  <conditionalFormatting sqref="F16">
    <cfRule type="containsBlanks" dxfId="9" priority="9">
      <formula>LEN(TRIM(F16))=0</formula>
    </cfRule>
  </conditionalFormatting>
  <conditionalFormatting sqref="F17">
    <cfRule type="containsBlanks" dxfId="8" priority="8">
      <formula>LEN(TRIM(F17))=0</formula>
    </cfRule>
  </conditionalFormatting>
  <conditionalFormatting sqref="F13">
    <cfRule type="containsBlanks" dxfId="7" priority="3">
      <formula>LEN(TRIM(F13))=0</formula>
    </cfRule>
  </conditionalFormatting>
  <conditionalFormatting sqref="D20">
    <cfRule type="containsBlanks" dxfId="6" priority="7">
      <formula>LEN(TRIM(D20))=0</formula>
    </cfRule>
  </conditionalFormatting>
  <conditionalFormatting sqref="E20">
    <cfRule type="containsBlanks" dxfId="5" priority="6">
      <formula>LEN(TRIM(E20))=0</formula>
    </cfRule>
  </conditionalFormatting>
  <conditionalFormatting sqref="H20">
    <cfRule type="containsBlanks" dxfId="4" priority="5">
      <formula>LEN(TRIM(H20))=0</formula>
    </cfRule>
  </conditionalFormatting>
  <conditionalFormatting sqref="I20">
    <cfRule type="containsBlanks" dxfId="3" priority="4">
      <formula>LEN(TRIM(I20))=0</formula>
    </cfRule>
  </conditionalFormatting>
  <conditionalFormatting sqref="F50">
    <cfRule type="containsBlanks" dxfId="2" priority="2">
      <formula>LEN(TRIM(F50))=0</formula>
    </cfRule>
  </conditionalFormatting>
  <conditionalFormatting sqref="F84">
    <cfRule type="containsBlanks" dxfId="1" priority="1">
      <formula>LEN(TRIM(F84))=0</formula>
    </cfRule>
  </conditionalFormatting>
  <conditionalFormatting sqref="F29 F11:F12 F14:F15 F18:F21 F38:F40 F43 F49:F51 F46:F47 F7:F8 F85:F129 F63:F83">
    <cfRule type="containsBlanks" dxfId="0" priority="12">
      <formula>LEN(TRIM(F7))=0</formula>
    </cfRule>
  </conditionalFormatting>
  <printOptions horizontalCentered="1"/>
  <pageMargins left="0.51181102362204722" right="0.51181102362204722" top="0.74803149606299213" bottom="0.74803149606299213" header="0.31496062992125984" footer="0.31496062992125984"/>
  <pageSetup paperSize="8" scale="37" fitToHeight="0" orientation="portrait" r:id="rId1"/>
  <headerFooter>
    <oddHeader>&amp;A</oddHeader>
    <oddFooter>&amp;C&amp;P / 6</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11</vt:i4>
      </vt:variant>
    </vt:vector>
  </HeadingPairs>
  <TitlesOfParts>
    <vt:vector size="13" baseType="lpstr">
      <vt:lpstr>申告票</vt:lpstr>
      <vt:lpstr>（非表示）別表</vt:lpstr>
      <vt:lpstr>'（非表示）別表'!A</vt:lpstr>
      <vt:lpstr>'（非表示）別表'!Print_Area</vt:lpstr>
      <vt:lpstr>申告票!Print_Area</vt:lpstr>
      <vt:lpstr>'（非表示）別表'!Print_Titles</vt:lpstr>
      <vt:lpstr>申告票!Print_Titles</vt:lpstr>
      <vt:lpstr>アジア</vt:lpstr>
      <vt:lpstr>オセアニア</vt:lpstr>
      <vt:lpstr>グロリ</vt:lpstr>
      <vt:lpstr>欧州</vt:lpstr>
      <vt:lpstr>部局間交流</vt:lpstr>
      <vt:lpstr>北米・中南米</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2025-10-20T00:00:25Z</dcterms:modified>
</cp:coreProperties>
</file>